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SERVER-PC\03 Projects2\4799 Okiep Vaalhoek Sewer Reticulation\00 Admin &amp; Doc\07 Tender Documentation\01 Specification\03 Soft Copy - Procurement Process May 25\"/>
    </mc:Choice>
  </mc:AlternateContent>
  <xr:revisionPtr revIDLastSave="0" documentId="13_ncr:1_{27A83D69-8605-4835-87AC-BEC5EBA7C02D}" xr6:coauthVersionLast="47" xr6:coauthVersionMax="47" xr10:uidLastSave="{00000000-0000-0000-0000-000000000000}"/>
  <bookViews>
    <workbookView xWindow="-120" yWindow="-120" windowWidth="29040" windowHeight="15720" xr2:uid="{00000000-000D-0000-FFFF-FFFF00000000}"/>
  </bookViews>
  <sheets>
    <sheet name="Tender BOQ" sheetId="1" r:id="rId1"/>
    <sheet name="Daywork Schedules" sheetId="2" r:id="rId2"/>
  </sheets>
  <definedNames>
    <definedName name="_A">#REF!</definedName>
    <definedName name="_B">#REF!</definedName>
    <definedName name="_C">#REF!</definedName>
    <definedName name="_D">#REF!</definedName>
    <definedName name="_E">#REF!</definedName>
    <definedName name="_F">#REF!</definedName>
    <definedName name="_G">#REF!</definedName>
    <definedName name="_H">#REF!</definedName>
    <definedName name="_I">#REF!</definedName>
    <definedName name="_J">#REF!</definedName>
    <definedName name="_K">#REF!</definedName>
    <definedName name="_L">#REF!</definedName>
    <definedName name="_M">#REF!</definedName>
    <definedName name="_N">#REF!</definedName>
    <definedName name="_O">#REF!</definedName>
    <definedName name="_xlnm.Print_Area" localSheetId="0">'Tender BOQ'!$B$1:$I$886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41" i="1" l="1"/>
  <c r="B839" i="1"/>
  <c r="B837" i="1"/>
  <c r="B835" i="1"/>
  <c r="B803" i="1"/>
  <c r="B801" i="1"/>
  <c r="B799" i="1"/>
  <c r="B797" i="1"/>
  <c r="B765" i="1"/>
  <c r="B763" i="1"/>
  <c r="B761" i="1"/>
  <c r="B759" i="1"/>
  <c r="I694" i="1"/>
  <c r="G452" i="1"/>
  <c r="I451" i="1"/>
  <c r="I518" i="1" l="1"/>
  <c r="I502" i="1"/>
  <c r="I501" i="1"/>
  <c r="I664" i="1"/>
  <c r="I662" i="1"/>
  <c r="I660" i="1"/>
  <c r="I658" i="1"/>
  <c r="I656" i="1"/>
  <c r="I648" i="1"/>
  <c r="I646" i="1"/>
  <c r="I462" i="1"/>
  <c r="I461" i="1"/>
  <c r="I458" i="1"/>
  <c r="I623" i="1"/>
  <c r="I621" i="1"/>
  <c r="I616" i="1"/>
  <c r="I614" i="1"/>
  <c r="I612" i="1"/>
  <c r="I610" i="1"/>
  <c r="I608" i="1"/>
  <c r="I604" i="1"/>
  <c r="I602" i="1"/>
  <c r="I575" i="1"/>
  <c r="I573" i="1"/>
  <c r="I516" i="1"/>
  <c r="I515" i="1"/>
  <c r="I514" i="1"/>
  <c r="I512" i="1"/>
  <c r="I509" i="1"/>
  <c r="I507" i="1"/>
  <c r="I506" i="1"/>
  <c r="I505" i="1"/>
  <c r="I500" i="1"/>
  <c r="I499" i="1"/>
  <c r="I644" i="1"/>
  <c r="I449" i="1" l="1"/>
  <c r="I429" i="1"/>
  <c r="I427" i="1"/>
  <c r="I425" i="1"/>
  <c r="I423" i="1"/>
  <c r="I421" i="1"/>
  <c r="I417" i="1"/>
  <c r="I415" i="1"/>
  <c r="I412" i="1"/>
  <c r="I410" i="1"/>
  <c r="I408" i="1"/>
  <c r="I361" i="1"/>
  <c r="I359" i="1"/>
  <c r="I357" i="1"/>
  <c r="I355" i="1"/>
  <c r="I353" i="1"/>
  <c r="I338" i="1"/>
  <c r="I336" i="1"/>
  <c r="I334" i="1"/>
  <c r="I330" i="1"/>
  <c r="I328" i="1"/>
  <c r="I324" i="1"/>
  <c r="I322" i="1"/>
  <c r="I320" i="1"/>
  <c r="I318" i="1"/>
  <c r="I316" i="1"/>
  <c r="I261" i="1"/>
  <c r="I259" i="1"/>
  <c r="I257" i="1"/>
  <c r="I255" i="1"/>
  <c r="I253" i="1"/>
  <c r="I249" i="1"/>
  <c r="I246" i="1"/>
  <c r="I243" i="1"/>
  <c r="I220" i="1"/>
  <c r="I218" i="1"/>
  <c r="I216" i="1"/>
  <c r="I214" i="1"/>
  <c r="I212" i="1"/>
  <c r="I210" i="1"/>
  <c r="I200" i="1"/>
  <c r="I181" i="1"/>
  <c r="I179" i="1"/>
  <c r="I177" i="1"/>
  <c r="I175" i="1"/>
  <c r="I164" i="1"/>
  <c r="I158" i="1"/>
  <c r="I141" i="1"/>
  <c r="I139" i="1"/>
  <c r="I137" i="1"/>
  <c r="I131" i="1"/>
  <c r="I123" i="1"/>
  <c r="I121" i="1"/>
  <c r="I119" i="1"/>
  <c r="I115" i="1"/>
  <c r="I113" i="1"/>
  <c r="I111" i="1"/>
  <c r="I96" i="1"/>
  <c r="I94" i="1"/>
  <c r="I92" i="1"/>
  <c r="I90" i="1"/>
  <c r="I88" i="1"/>
  <c r="I86" i="1"/>
  <c r="I84" i="1"/>
  <c r="I82" i="1"/>
  <c r="I80" i="1"/>
  <c r="I78" i="1"/>
  <c r="I76" i="1"/>
  <c r="I72" i="1"/>
  <c r="I70" i="1"/>
  <c r="I68" i="1"/>
  <c r="I66" i="1"/>
  <c r="I62" i="1"/>
  <c r="I59" i="1"/>
  <c r="I46" i="1"/>
  <c r="I44" i="1"/>
  <c r="I42" i="1"/>
  <c r="I40" i="1"/>
  <c r="I38" i="1"/>
  <c r="I36" i="1"/>
  <c r="I34" i="1"/>
  <c r="I32" i="1"/>
  <c r="I30" i="1"/>
  <c r="I28" i="1"/>
  <c r="I24" i="1"/>
  <c r="I22" i="1"/>
  <c r="I20" i="1"/>
  <c r="I18" i="1"/>
  <c r="I14" i="1"/>
  <c r="I245" i="1"/>
  <c r="I241" i="1"/>
  <c r="B687" i="1"/>
  <c r="B685" i="1"/>
  <c r="B683" i="1"/>
  <c r="B681" i="1"/>
  <c r="B636" i="1"/>
  <c r="B634" i="1"/>
  <c r="B632" i="1"/>
  <c r="B630" i="1"/>
  <c r="B587" i="1"/>
  <c r="B585" i="1"/>
  <c r="B583" i="1"/>
  <c r="B581" i="1"/>
  <c r="B537" i="1"/>
  <c r="B535" i="1"/>
  <c r="B533" i="1"/>
  <c r="B531" i="1"/>
  <c r="B487" i="1"/>
  <c r="B485" i="1"/>
  <c r="B483" i="1"/>
  <c r="B481" i="1"/>
  <c r="B437" i="1"/>
  <c r="B435" i="1"/>
  <c r="B433" i="1"/>
  <c r="B431" i="1"/>
  <c r="B400" i="1"/>
  <c r="B398" i="1"/>
  <c r="B396" i="1"/>
  <c r="B394" i="1"/>
  <c r="B347" i="1"/>
  <c r="B345" i="1"/>
  <c r="B343" i="1"/>
  <c r="B341" i="1"/>
  <c r="B306" i="1"/>
  <c r="B304" i="1"/>
  <c r="B302" i="1"/>
  <c r="B300" i="1"/>
  <c r="B270" i="1"/>
  <c r="B268" i="1"/>
  <c r="B266" i="1"/>
  <c r="B264" i="1"/>
  <c r="B234" i="1"/>
  <c r="B232" i="1"/>
  <c r="B230" i="1"/>
  <c r="B228" i="1"/>
  <c r="B195" i="1"/>
  <c r="B193" i="1"/>
  <c r="B191" i="1"/>
  <c r="B189" i="1"/>
  <c r="B153" i="1"/>
  <c r="B151" i="1"/>
  <c r="B149" i="1"/>
  <c r="B147" i="1"/>
  <c r="B107" i="1"/>
  <c r="B105" i="1"/>
  <c r="B103" i="1"/>
  <c r="B101" i="1"/>
  <c r="B55" i="1"/>
  <c r="B53" i="1"/>
  <c r="B51" i="1"/>
  <c r="B49" i="1"/>
  <c r="I188" i="1" l="1"/>
  <c r="I48" i="1"/>
  <c r="I263" i="1"/>
  <c r="I497" i="1" l="1"/>
  <c r="I495" i="1"/>
  <c r="I494" i="1"/>
  <c r="I493" i="1"/>
  <c r="I696" i="1" l="1"/>
  <c r="I478" i="1" l="1"/>
  <c r="I476" i="1"/>
  <c r="I291" i="1" l="1"/>
  <c r="I289" i="1"/>
  <c r="I285" i="1"/>
  <c r="I283" i="1"/>
  <c r="I279" i="1"/>
  <c r="I474" i="1" l="1"/>
  <c r="I698" i="1" l="1"/>
  <c r="I692" i="1"/>
  <c r="I596" i="1"/>
  <c r="I594" i="1"/>
  <c r="I571" i="1"/>
  <c r="I277" i="1"/>
  <c r="I430" i="1" l="1"/>
  <c r="I743" i="1" l="1"/>
  <c r="I552" i="1"/>
  <c r="I550" i="1"/>
  <c r="I548" i="1"/>
  <c r="I569" i="1"/>
  <c r="I567" i="1"/>
  <c r="I565" i="1"/>
  <c r="I563" i="1"/>
  <c r="I561" i="1"/>
  <c r="I559" i="1"/>
  <c r="I557" i="1"/>
  <c r="I555" i="1"/>
  <c r="I546" i="1"/>
  <c r="I470" i="1"/>
  <c r="I468" i="1"/>
  <c r="I456" i="1"/>
  <c r="I454" i="1"/>
  <c r="I447" i="1"/>
  <c r="I445" i="1"/>
  <c r="I273" i="1" l="1"/>
  <c r="I298" i="1" l="1"/>
  <c r="I480" i="1"/>
  <c r="I490" i="1" l="1"/>
  <c r="I310" i="1"/>
  <c r="I340" i="1" s="1"/>
  <c r="I530" i="1" l="1"/>
  <c r="I350" i="1" l="1"/>
  <c r="I540" i="1"/>
  <c r="I58" i="1"/>
  <c r="I100" i="1" l="1"/>
  <c r="I110" i="1" s="1"/>
  <c r="I146" i="1" s="1"/>
  <c r="I156" i="1" s="1"/>
  <c r="I198" i="1" s="1"/>
  <c r="I580" i="1"/>
  <c r="I393" i="1"/>
  <c r="I227" i="1" l="1"/>
  <c r="I590" i="1"/>
  <c r="I741" i="1"/>
  <c r="I629" i="1" l="1"/>
  <c r="I639" i="1" l="1"/>
  <c r="I680" i="1" s="1"/>
  <c r="I690" i="1" l="1"/>
  <c r="I726" i="1" l="1"/>
  <c r="I745" i="1" l="1"/>
  <c r="I748" i="1" s="1"/>
  <c r="I751" i="1" l="1"/>
  <c r="I753" i="1" s="1"/>
  <c r="I756" i="1" l="1"/>
  <c r="I758" i="1" s="1"/>
</calcChain>
</file>

<file path=xl/sharedStrings.xml><?xml version="1.0" encoding="utf-8"?>
<sst xmlns="http://schemas.openxmlformats.org/spreadsheetml/2006/main" count="1023" uniqueCount="558">
  <si>
    <t>SCHEDULE A: PRELIMINARY AND GENERAL</t>
  </si>
  <si>
    <t>ITEM
NO</t>
  </si>
  <si>
    <t>PAYMENT</t>
  </si>
  <si>
    <t>DESCRIPTION</t>
  </si>
  <si>
    <t>UNIT</t>
  </si>
  <si>
    <t>QTY</t>
  </si>
  <si>
    <t>RATE</t>
  </si>
  <si>
    <t>AMOUNT R</t>
  </si>
  <si>
    <t>SANS 1200 AB_x000D_
1200 A</t>
  </si>
  <si>
    <t>A1</t>
  </si>
  <si>
    <t>Fixed-Charge Items:</t>
  </si>
  <si>
    <t>A1.1</t>
  </si>
  <si>
    <t>8.3.1</t>
  </si>
  <si>
    <t>Contractual Requirements</t>
  </si>
  <si>
    <t>Sum</t>
  </si>
  <si>
    <t>A1.2</t>
  </si>
  <si>
    <t>8.3.2</t>
  </si>
  <si>
    <t>Establish Facilities on the site for Engineer (PS AB 3.2)</t>
  </si>
  <si>
    <t>A1.2.1</t>
  </si>
  <si>
    <t>8.3.2.1</t>
  </si>
  <si>
    <t>a) Furnished offices (PS AB 3.2)</t>
  </si>
  <si>
    <t>A1.2.2</t>
  </si>
  <si>
    <t>A1.2.3</t>
  </si>
  <si>
    <t>No</t>
  </si>
  <si>
    <t>A1.3</t>
  </si>
  <si>
    <t>SANS 1200 AB 8.3.2.2</t>
  </si>
  <si>
    <t>Facilities for Contractor</t>
  </si>
  <si>
    <t>A1.3.1</t>
  </si>
  <si>
    <t>a) Offices and Storage sheds</t>
  </si>
  <si>
    <t>A1.3.2</t>
  </si>
  <si>
    <t xml:space="preserve">b) Workshops </t>
  </si>
  <si>
    <t>A1.3.3</t>
  </si>
  <si>
    <t>c) Laboratories</t>
  </si>
  <si>
    <t>A1.3.4</t>
  </si>
  <si>
    <t>d) Ablution and Latrine facilities</t>
  </si>
  <si>
    <t>A1.3.5</t>
  </si>
  <si>
    <t>e) Tools and Equipment</t>
  </si>
  <si>
    <t>A1.3.6</t>
  </si>
  <si>
    <t>f) Water supplies, Electrical power, Communication facilities</t>
  </si>
  <si>
    <t>A1.3.7</t>
  </si>
  <si>
    <t>g) Dealing with water</t>
  </si>
  <si>
    <t>A1.3.8</t>
  </si>
  <si>
    <t>h) Access</t>
  </si>
  <si>
    <t>A1.3.9</t>
  </si>
  <si>
    <t>A1.3.10</t>
  </si>
  <si>
    <t>8.3.4</t>
  </si>
  <si>
    <t>Removal of site establishment on completion of works</t>
  </si>
  <si>
    <t>A1.3.11</t>
  </si>
  <si>
    <t>8.3.3</t>
  </si>
  <si>
    <t>Other fixed-charge obligations (Specify) ..................................................................</t>
  </si>
  <si>
    <t xml:space="preserve"> TOTAL CARRIED FORWARD</t>
  </si>
  <si>
    <t xml:space="preserve"> BROUGHT FORWARD</t>
  </si>
  <si>
    <t>A2</t>
  </si>
  <si>
    <t>8. 8.4</t>
  </si>
  <si>
    <t>Time-related Items:</t>
  </si>
  <si>
    <t>A2.1</t>
  </si>
  <si>
    <t>8.4.1</t>
  </si>
  <si>
    <t>Contractual requirements</t>
  </si>
  <si>
    <t>A2.2</t>
  </si>
  <si>
    <t>8.4.2</t>
  </si>
  <si>
    <t>Operate and maintenance of facilities on site for the Engineer for the duration of the contract (PS AB 3.2)</t>
  </si>
  <si>
    <t>A2.2.1</t>
  </si>
  <si>
    <t>a) Engineers office as per Item A1.3</t>
  </si>
  <si>
    <t>A2.2.2</t>
  </si>
  <si>
    <t>A2.2.3</t>
  </si>
  <si>
    <t>A2.3</t>
  </si>
  <si>
    <t>8.4.2.2</t>
  </si>
  <si>
    <t>Facilities for Contractor for duration of Contract</t>
  </si>
  <si>
    <t>A2.3.1</t>
  </si>
  <si>
    <t>a) Offices and storage shed</t>
  </si>
  <si>
    <t>A2.3.2</t>
  </si>
  <si>
    <t>b) Workshops</t>
  </si>
  <si>
    <t>A2.3.3</t>
  </si>
  <si>
    <t>A2.3.4</t>
  </si>
  <si>
    <t>A2.3.5</t>
  </si>
  <si>
    <t>e) Tools and equipment</t>
  </si>
  <si>
    <t>A2.3.6</t>
  </si>
  <si>
    <t>A2.3.7</t>
  </si>
  <si>
    <t>A2.3.8</t>
  </si>
  <si>
    <t>A2.3.9</t>
  </si>
  <si>
    <t>A2.4</t>
  </si>
  <si>
    <t>8.4.3</t>
  </si>
  <si>
    <t>Supervision</t>
  </si>
  <si>
    <t>A2.5</t>
  </si>
  <si>
    <t>8.4.4</t>
  </si>
  <si>
    <t>Company and Head office overhead costs</t>
  </si>
  <si>
    <t>A2.6</t>
  </si>
  <si>
    <t>PS A8.11</t>
  </si>
  <si>
    <t>Health And Safety</t>
  </si>
  <si>
    <t>A2.6.1</t>
  </si>
  <si>
    <t>PS A8.11.1</t>
  </si>
  <si>
    <t>Health and Safety Requirements</t>
  </si>
  <si>
    <t>A2.6.2</t>
  </si>
  <si>
    <t>PS A8.11.2</t>
  </si>
  <si>
    <t>Health &amp; Safety Plan</t>
  </si>
  <si>
    <t>A2.6.3</t>
  </si>
  <si>
    <t>PS A8.11.3</t>
  </si>
  <si>
    <t>Health and Safety File</t>
  </si>
  <si>
    <t>A2.8</t>
  </si>
  <si>
    <t>PS A8.10</t>
  </si>
  <si>
    <t>Environmental</t>
  </si>
  <si>
    <t>PS A 8.10.1</t>
  </si>
  <si>
    <t xml:space="preserve">Environmental requirements </t>
  </si>
  <si>
    <t>PS A 8.10.2</t>
  </si>
  <si>
    <t>Environmental awareness training</t>
  </si>
  <si>
    <t>8.4.5</t>
  </si>
  <si>
    <t>Other time related obligations (Specify) ..................................................................</t>
  </si>
  <si>
    <t>A3</t>
  </si>
  <si>
    <t>PS A _x000D_
 8.5(b)1</t>
  </si>
  <si>
    <t>Sums stated provisionally by Engineer, for:</t>
  </si>
  <si>
    <t>A3.1</t>
  </si>
  <si>
    <t>a) Tests by Engineer</t>
  </si>
  <si>
    <t>Prov Sum</t>
  </si>
  <si>
    <t>A4</t>
  </si>
  <si>
    <t>PS A _x000D_
8.5(b) 2</t>
  </si>
  <si>
    <t>Extra over Item A3 percentage allowed for overhead costs charges, profit, supervision, management and co-operation</t>
  </si>
  <si>
    <t>A4.1</t>
  </si>
  <si>
    <t>%</t>
  </si>
  <si>
    <t>A5</t>
  </si>
  <si>
    <t>A5.1</t>
  </si>
  <si>
    <t>h</t>
  </si>
  <si>
    <t>A5.2</t>
  </si>
  <si>
    <t xml:space="preserve"> TOTAL CARRIED FORWARD TO SUMMARY</t>
  </si>
  <si>
    <t>SCHEDULE B: SITE CLEARANCE</t>
  </si>
  <si>
    <t>SANS_x000D_
1200 C</t>
  </si>
  <si>
    <t>B1</t>
  </si>
  <si>
    <t>8.2.1</t>
  </si>
  <si>
    <t>B1.1</t>
  </si>
  <si>
    <t>m</t>
  </si>
  <si>
    <t>B2</t>
  </si>
  <si>
    <t>8.2.2</t>
  </si>
  <si>
    <t>Remove and grub large trees and tree stumps of girth:</t>
  </si>
  <si>
    <t>B2.1</t>
  </si>
  <si>
    <t>1 - 2m</t>
  </si>
  <si>
    <t>B3</t>
  </si>
  <si>
    <t>B3.1</t>
  </si>
  <si>
    <t>m²</t>
  </si>
  <si>
    <t>B3.2</t>
  </si>
  <si>
    <t>m³</t>
  </si>
  <si>
    <t>B3.3</t>
  </si>
  <si>
    <t>B3.4</t>
  </si>
  <si>
    <t>B3.5</t>
  </si>
  <si>
    <t>B4</t>
  </si>
  <si>
    <t>PS C 8.2.11</t>
  </si>
  <si>
    <t>Remove and recycle on or off-site (at recycling facility identified and procured by the Contractor) of asphalt surfacing from:</t>
  </si>
  <si>
    <t>B4.1</t>
  </si>
  <si>
    <t>B4.2</t>
  </si>
  <si>
    <t>B5</t>
  </si>
  <si>
    <t xml:space="preserve">Remove and recycle on or off-site  (at recycling facility identified and procured by the Contractor) the following:   </t>
  </si>
  <si>
    <t>B5.1</t>
  </si>
  <si>
    <t>B7</t>
  </si>
  <si>
    <t xml:space="preserve">Miscellaneous  </t>
  </si>
  <si>
    <t>PS C 8.2.12</t>
  </si>
  <si>
    <t>SCHEDULE C: EARTHWORKS</t>
  </si>
  <si>
    <t>Roadworks:</t>
  </si>
  <si>
    <t>C1</t>
  </si>
  <si>
    <t>Preparation and in-situ compaction of roadbed (min. 150mm thick) to:</t>
  </si>
  <si>
    <t>C1.1.1</t>
  </si>
  <si>
    <t>98% MOD. AASHTO-density (100% for sand) under roads.</t>
  </si>
  <si>
    <t>98% MOD. AASHTO-density (100% for sand) under driveways, walkways, brick paved areas and laterite areas.</t>
  </si>
  <si>
    <t>C1.2</t>
  </si>
  <si>
    <t xml:space="preserve">DM 8.3.3_x000D_
</t>
  </si>
  <si>
    <t>In-situ treatment of roadbed in:</t>
  </si>
  <si>
    <t>C1.2.1</t>
  </si>
  <si>
    <t xml:space="preserve"> a) Intermediate material</t>
  </si>
  <si>
    <t>C1.2.2</t>
  </si>
  <si>
    <t xml:space="preserve"> b) Hard rock material</t>
  </si>
  <si>
    <t>Existing Services:</t>
  </si>
  <si>
    <t>PS D _x000D_
8.3.8.1(c)</t>
  </si>
  <si>
    <t>Digging of  holes to expose existing services</t>
  </si>
  <si>
    <t>D1</t>
  </si>
  <si>
    <t>D1.1</t>
  </si>
  <si>
    <t>D2</t>
  </si>
  <si>
    <t>D2.1</t>
  </si>
  <si>
    <t>PS DB_x000D_
8.3.2(a)</t>
  </si>
  <si>
    <t>Extra over Item 8.3.2(a) for excavation in:</t>
  </si>
  <si>
    <t>Saw-cutting of existing asphalt edge in :</t>
  </si>
  <si>
    <t>Handling of ground water in trenches where trench conditions are unstable:</t>
  </si>
  <si>
    <t>Supply and install complete as indicated on drawings:</t>
  </si>
  <si>
    <t>Manholes:</t>
  </si>
  <si>
    <t>SUMMARY OF SECTIONS</t>
  </si>
  <si>
    <t xml:space="preserve"> </t>
  </si>
  <si>
    <t>SECTION</t>
  </si>
  <si>
    <t>A</t>
  </si>
  <si>
    <t>PRELIMINARY AND GENERAL</t>
  </si>
  <si>
    <t>B</t>
  </si>
  <si>
    <t>SITE CLEARANCE</t>
  </si>
  <si>
    <t>C</t>
  </si>
  <si>
    <t>EARTHWORKS</t>
  </si>
  <si>
    <t>D</t>
  </si>
  <si>
    <t>Clear, grub including trees up to 1m girth:</t>
  </si>
  <si>
    <r>
      <t>m</t>
    </r>
    <r>
      <rPr>
        <sz val="10"/>
        <color theme="1"/>
        <rFont val="Arial"/>
        <family val="2"/>
      </rPr>
      <t>³</t>
    </r>
  </si>
  <si>
    <t>8.2.10</t>
  </si>
  <si>
    <t>PS C 8.2.14</t>
  </si>
  <si>
    <t>i) Plant</t>
  </si>
  <si>
    <t>Plant Charges</t>
  </si>
  <si>
    <t>Take down, secure and re-erect existing boundary fence/wall for:</t>
  </si>
  <si>
    <t>SANS_x000D_
1200 D</t>
  </si>
  <si>
    <t>SANS _x000D_
1200 DB</t>
  </si>
  <si>
    <t>Excavations</t>
  </si>
  <si>
    <t>2.01 - 3.0 m</t>
  </si>
  <si>
    <t>1.01 - 2.0 m</t>
  </si>
  <si>
    <t>0.00 - 1.0 m</t>
  </si>
  <si>
    <t>D1.2</t>
  </si>
  <si>
    <t>D1.3</t>
  </si>
  <si>
    <t>D2.2</t>
  </si>
  <si>
    <t>Hard rock excavation</t>
  </si>
  <si>
    <t>Intermediate excavation</t>
  </si>
  <si>
    <t>Particular items</t>
  </si>
  <si>
    <t>D3</t>
  </si>
  <si>
    <t>D3.1</t>
  </si>
  <si>
    <t>1.50 - 2.0m</t>
  </si>
  <si>
    <t>2.01 - 3.0m</t>
  </si>
  <si>
    <t>D3.2</t>
  </si>
  <si>
    <t>Shore trench opposite structure, service or where depth exceeds:</t>
  </si>
  <si>
    <t>D4</t>
  </si>
  <si>
    <t>Services parallel to trench excavations:</t>
  </si>
  <si>
    <t>Services that intersect trench excavations:</t>
  </si>
  <si>
    <t xml:space="preserve"> c) Water Pipes</t>
  </si>
  <si>
    <t>Supply, handle, lay and bed (Class B bedding) Class 34 uPVC foul sewer pipes</t>
  </si>
  <si>
    <t>D6</t>
  </si>
  <si>
    <t>D5</t>
  </si>
  <si>
    <t>D7</t>
  </si>
  <si>
    <t>D8</t>
  </si>
  <si>
    <t>D9</t>
  </si>
  <si>
    <t>D12</t>
  </si>
  <si>
    <t>B1.2</t>
  </si>
  <si>
    <t>ha</t>
  </si>
  <si>
    <t>Excavation Ancillaries</t>
  </si>
  <si>
    <t>Pipes:</t>
  </si>
  <si>
    <t>Bedding:</t>
  </si>
  <si>
    <t>Install bedding from excavations from site</t>
  </si>
  <si>
    <t xml:space="preserve"> b) Stormwater structures</t>
  </si>
  <si>
    <t xml:space="preserve"> d) Water house connections</t>
  </si>
  <si>
    <t xml:space="preserve"> e) Valves and Fire Hydrants</t>
  </si>
  <si>
    <t xml:space="preserve"> f) Telecommunication ducts/sleeves</t>
  </si>
  <si>
    <t xml:space="preserve"> h) Electrical cables and house connections</t>
  </si>
  <si>
    <t xml:space="preserve"> i) Electrical and Light poles</t>
  </si>
  <si>
    <t>D10</t>
  </si>
  <si>
    <t>Roads</t>
  </si>
  <si>
    <t>Supply and place crushed stone (19mm) from commercial sources as directed by Engineer</t>
  </si>
  <si>
    <t>D11</t>
  </si>
  <si>
    <t>Bedding cradle</t>
  </si>
  <si>
    <t>Fill blanket</t>
  </si>
  <si>
    <t>D14</t>
  </si>
  <si>
    <t>Remove, stockpile and maintain at  contractors camp site for re-use</t>
  </si>
  <si>
    <t xml:space="preserve">a) Roads - asphalt up to 60mm thick </t>
  </si>
  <si>
    <t xml:space="preserve">b) Side walks, driveways and walkways - asphalt 40mm thick </t>
  </si>
  <si>
    <t>8.3.2(a)</t>
  </si>
  <si>
    <t>PS C 5.1</t>
  </si>
  <si>
    <t>PS DB 8.3.8</t>
  </si>
  <si>
    <t>PS LB 5.1.2</t>
  </si>
  <si>
    <t>PS LB 8.1.4</t>
  </si>
  <si>
    <t>PS LB 8.1.3</t>
  </si>
  <si>
    <t>PS LD 3.1.5</t>
  </si>
  <si>
    <t>PS LD_x000D_
8.2.11</t>
  </si>
  <si>
    <t>PS C 8.2.13</t>
  </si>
  <si>
    <t>PS C 8.2.16</t>
  </si>
  <si>
    <t>DM 8.3.3</t>
  </si>
  <si>
    <t>PS DB 8.3.5(a)</t>
  </si>
  <si>
    <t>PS DB 8.3.5(b)</t>
  </si>
  <si>
    <t>DB 8.3.4</t>
  </si>
  <si>
    <t>DB 8.3.2(b)</t>
  </si>
  <si>
    <t>DB 8.3.6</t>
  </si>
  <si>
    <t>D9.1</t>
  </si>
  <si>
    <t>D9.2</t>
  </si>
  <si>
    <t xml:space="preserve"> TOTAL CARRIED FORWARD </t>
  </si>
  <si>
    <t>PSDB 8.3.6.1</t>
  </si>
  <si>
    <t>Supply and place geotextile as directed by Engineer</t>
  </si>
  <si>
    <t>D13</t>
  </si>
  <si>
    <t>B5.2</t>
  </si>
  <si>
    <t>A2.7</t>
  </si>
  <si>
    <t>A2.7.1</t>
  </si>
  <si>
    <t>A2.7.2</t>
  </si>
  <si>
    <t>B6</t>
  </si>
  <si>
    <t>B6.1</t>
  </si>
  <si>
    <t>A3.2</t>
  </si>
  <si>
    <t>A4.2</t>
  </si>
  <si>
    <t>b) Relocation of Telecommunication, Electrical Services and water services</t>
  </si>
  <si>
    <t>b) Relocation of Telecommunication and Electrical Services</t>
  </si>
  <si>
    <t>B1.3</t>
  </si>
  <si>
    <t>g) Concrete Bollards</t>
  </si>
  <si>
    <t>h) Topsoil</t>
  </si>
  <si>
    <t xml:space="preserve">Brick paving up to 90 mm thick from driveways and verges </t>
  </si>
  <si>
    <t>Demolish, remove and recycle on or off-site (at recycling facility identified and procured by the Contractor) the following existing structures:</t>
  </si>
  <si>
    <t>B6.2</t>
  </si>
  <si>
    <t>B7.1</t>
  </si>
  <si>
    <t>B7.2</t>
  </si>
  <si>
    <t>B7.3</t>
  </si>
  <si>
    <t>B7.4</t>
  </si>
  <si>
    <t>Dismantle structured metal, wood work and store at contractors camp for re-use</t>
  </si>
  <si>
    <t>B9</t>
  </si>
  <si>
    <t>98% MOD. AASHTO-density (100% for sand) under side walks.</t>
  </si>
  <si>
    <t>C.2</t>
  </si>
  <si>
    <t>Excavate in all materials on site and use for the following:</t>
  </si>
  <si>
    <t>The use or hire of specialist equipment to detect existing services</t>
  </si>
  <si>
    <t>PS DB 8.3.10</t>
  </si>
  <si>
    <t>Saw cut Existing Concrete for depths :</t>
  </si>
  <si>
    <t>0.00 mm to 150 mm</t>
  </si>
  <si>
    <t>D13.1</t>
  </si>
  <si>
    <t>110mm dia</t>
  </si>
  <si>
    <t>160mm dia</t>
  </si>
  <si>
    <t>House Connections</t>
  </si>
  <si>
    <t>Supply, handle, lay and bed (Class B bedding) class 34 uPVC fittings and pipes</t>
  </si>
  <si>
    <t>160x110mm dia Y-junctions</t>
  </si>
  <si>
    <t>110mm x 45° bends</t>
  </si>
  <si>
    <t>110mm dia end caps</t>
  </si>
  <si>
    <t>PC Sum</t>
  </si>
  <si>
    <t>a) Road reserves</t>
  </si>
  <si>
    <t>b) Servitude Areas</t>
  </si>
  <si>
    <t>3) Private Properties (5m wide)</t>
  </si>
  <si>
    <t>Remove and recycle the asphalt that was saw cut on or off-site (at recycling facility identified and procured by the Contractor)</t>
  </si>
  <si>
    <t>Remove and spoil-off site unusable rubble and concrete that was saw cut to licensed spoil site identified and procured by the Contractor</t>
  </si>
  <si>
    <t>B13</t>
  </si>
  <si>
    <t>Fill on erven, open space and within road reserve compacted to 98% MOD.AASHTO density (100% for sand) with material from stockpile</t>
  </si>
  <si>
    <t>Spoil unsuitable material from stockpile off site (Contractors own spoil site)</t>
  </si>
  <si>
    <t>C2.1</t>
  </si>
  <si>
    <t>C2.2</t>
  </si>
  <si>
    <t>C2.3</t>
  </si>
  <si>
    <t>Cut material from erven, open spaces and road reserve to stockpile on site and maintain</t>
  </si>
  <si>
    <t>Reinstate landscaping to original state and maintain for 1 month period.</t>
  </si>
  <si>
    <t>B14</t>
  </si>
  <si>
    <t xml:space="preserve"> b) Water Pipes</t>
  </si>
  <si>
    <t xml:space="preserve"> c) Electrical Cables</t>
  </si>
  <si>
    <t xml:space="preserve"> d) Telecommunication ducts/sleeves</t>
  </si>
  <si>
    <t>Asphalt of thickness 25mm</t>
  </si>
  <si>
    <t>Gravel</t>
  </si>
  <si>
    <t>C2.4</t>
  </si>
  <si>
    <t>D15</t>
  </si>
  <si>
    <t>D16</t>
  </si>
  <si>
    <t>D17</t>
  </si>
  <si>
    <t>A1.2.4</t>
  </si>
  <si>
    <t>b) Telephone, 3G Data Mobile Data Dongle (PS AB 4.1)</t>
  </si>
  <si>
    <t>b) Telephone, 3G Data Mobile Data Dongle</t>
  </si>
  <si>
    <t>c) Printer, Copier, Scanner</t>
  </si>
  <si>
    <t>d) Name boards</t>
  </si>
  <si>
    <t>A2.2.4</t>
  </si>
  <si>
    <t>d) Name boards (PS AB 3.1)</t>
  </si>
  <si>
    <t xml:space="preserve">h) Access </t>
  </si>
  <si>
    <t>a) Private Sewer</t>
  </si>
  <si>
    <t>b) Public Sewer</t>
  </si>
  <si>
    <t>Allow for all costs involved for surveying the site on private properties for:</t>
  </si>
  <si>
    <t>A2.7.3</t>
  </si>
  <si>
    <t>A2.9</t>
  </si>
  <si>
    <t>Allow for all costs involved for personnel attending the environmental awareness training</t>
  </si>
  <si>
    <t>Sundries:</t>
  </si>
  <si>
    <t>Provisional Sum for the payment of the CLO</t>
  </si>
  <si>
    <t>Overhead charges and profit on item A3.1</t>
  </si>
  <si>
    <t>Allow for all costs associated with the recruitment, employment and management of the CLO and unskilled local labour.  Include the costs associated with complying with statutory requirements of employment of casual labour.</t>
  </si>
  <si>
    <t>A3.3</t>
  </si>
  <si>
    <t>month</t>
  </si>
  <si>
    <t>A3.4</t>
  </si>
  <si>
    <t>Allow for all costs involved in complying with the general provisions of the Environmental Management specifications.</t>
  </si>
  <si>
    <t>Allow a provisional sum for the provision of public awareness signage.</t>
  </si>
  <si>
    <t>As built survey by Independent Surveyor</t>
  </si>
  <si>
    <t>Telephone: Metered calls by the Engineers Representative to be paid on certification by the Engineer within 10 days.</t>
  </si>
  <si>
    <t>i)</t>
  </si>
  <si>
    <t>ii)</t>
  </si>
  <si>
    <t>Note: All rates to be GROSS (mark-up included). The tenderer must state the capacity of the plant that this rate is based on</t>
  </si>
  <si>
    <t>Dayworks rates will apply irrespective of the percentage increase in quantities.  Clause 6.3.1 of the General Conditions of Contract limiting increase in quantities and/or sub-items will not apply to dayworks</t>
  </si>
  <si>
    <t>Dayworks (prov Qty's):</t>
  </si>
  <si>
    <t>Labour Charges during normal working hours</t>
  </si>
  <si>
    <t>Un-Skilled Labour</t>
  </si>
  <si>
    <t>Semi-Skilled Labour</t>
  </si>
  <si>
    <t>Skilled Labour</t>
  </si>
  <si>
    <t>Ganger</t>
  </si>
  <si>
    <t>Site Foreman</t>
  </si>
  <si>
    <t>Supervisor</t>
  </si>
  <si>
    <r>
      <t>Articulated Dumper Truck (capacity 10m</t>
    </r>
    <r>
      <rPr>
        <sz val="10"/>
        <color theme="1"/>
        <rFont val="Calibri"/>
        <family val="2"/>
      </rPr>
      <t>³ loose</t>
    </r>
    <r>
      <rPr>
        <sz val="13"/>
        <color theme="1"/>
        <rFont val="Times New Roman"/>
        <family val="1"/>
      </rPr>
      <t xml:space="preserve">) </t>
    </r>
    <r>
      <rPr>
        <sz val="10"/>
        <color theme="1"/>
        <rFont val="Times New Roman"/>
        <family val="1"/>
      </rPr>
      <t>Manufacturer:.................Model:..................</t>
    </r>
  </si>
  <si>
    <t>Digger-loader with a minimum capability of   58 kW min: Manufacturer:.................Model:..................</t>
  </si>
  <si>
    <t>Excavators 93 Kw min Manufacturer:.................Model:..................</t>
  </si>
  <si>
    <t>Grader (12700 - 14999 kg) Manufacturer:.................Model:..................</t>
  </si>
  <si>
    <r>
      <t>Front-end loader (2m</t>
    </r>
    <r>
      <rPr>
        <sz val="10"/>
        <color theme="1"/>
        <rFont val="Calibri"/>
        <family val="2"/>
      </rPr>
      <t>³</t>
    </r>
    <r>
      <rPr>
        <sz val="10"/>
        <color theme="1"/>
        <rFont val="Times New Roman"/>
        <family val="1"/>
      </rPr>
      <t xml:space="preserve"> bucket min) Manufacturer:.................Model:..................</t>
    </r>
  </si>
  <si>
    <t>Pneumstic self-propelled roller (5-14 tons) Manufacturer:.................Model:..................</t>
  </si>
  <si>
    <t>Flat Steel Roller (10-12 tons) Manufacturer:.................Model:..................</t>
  </si>
  <si>
    <t>Pedestrian Roller Manufacturer:.................Model:..................</t>
  </si>
  <si>
    <t>Vibrating Self-Propelled Roller (7 - 12.5 tons) Manufacturer:.................Model:..................</t>
  </si>
  <si>
    <t>Forward and Reverse Compactor Manufacturer:.................Model:..................</t>
  </si>
  <si>
    <t>Compactor (pan) Manufacturer:.................Model:..................</t>
  </si>
  <si>
    <t>Mechanical Compactor Manufacturer:.................Model:..................</t>
  </si>
  <si>
    <t>Water Cart (9000l)</t>
  </si>
  <si>
    <t>Water Cart (15000l)</t>
  </si>
  <si>
    <t>Pumps: Centrifugal 100mm</t>
  </si>
  <si>
    <t>Pumps: Centrifugal 150mm</t>
  </si>
  <si>
    <t>Trucks:</t>
  </si>
  <si>
    <t>3 ton</t>
  </si>
  <si>
    <r>
      <t>Tip-up (10m</t>
    </r>
    <r>
      <rPr>
        <sz val="10"/>
        <color theme="1"/>
        <rFont val="Calibri"/>
        <family val="2"/>
      </rPr>
      <t>³</t>
    </r>
    <r>
      <rPr>
        <sz val="13"/>
        <color theme="1"/>
        <rFont val="Times New Roman"/>
        <family val="1"/>
      </rPr>
      <t>)</t>
    </r>
  </si>
  <si>
    <t>Flatbed (5 ton)</t>
  </si>
  <si>
    <t>Flatbed (10 ton)</t>
  </si>
  <si>
    <t>Concrete Dumper</t>
  </si>
  <si>
    <t>Concrete Mixer (10/7)</t>
  </si>
  <si>
    <t>LDV (1 ton)</t>
  </si>
  <si>
    <t>Tractor and Trailer</t>
  </si>
  <si>
    <t>A5.3</t>
  </si>
  <si>
    <t>Small brick and mortar structures which includes roof sheeting, tiles etc.</t>
  </si>
  <si>
    <t xml:space="preserve">Liaising with property owners for construction access to midblock properties </t>
  </si>
  <si>
    <t>B15</t>
  </si>
  <si>
    <t>A3.5</t>
  </si>
  <si>
    <t>A3.6</t>
  </si>
  <si>
    <t>A3.7</t>
  </si>
  <si>
    <t>A3.8</t>
  </si>
  <si>
    <t>A5.5</t>
  </si>
  <si>
    <t>A5.4</t>
  </si>
  <si>
    <t>A5.6</t>
  </si>
  <si>
    <t>B10</t>
  </si>
  <si>
    <t>B10.1</t>
  </si>
  <si>
    <t>B11</t>
  </si>
  <si>
    <t>B12</t>
  </si>
  <si>
    <t>B12.1</t>
  </si>
  <si>
    <t>B15.1</t>
  </si>
  <si>
    <t>B15.2</t>
  </si>
  <si>
    <t>B15.3</t>
  </si>
  <si>
    <t>B15.4</t>
  </si>
  <si>
    <t>Spoil unsuitable material from erven, road reserve and stockpile off site (Licenced spoil site procured by the contractor. Tipping fee and/or permit to be included in rate.)</t>
  </si>
  <si>
    <t>C2.5</t>
  </si>
  <si>
    <t>Straw stabilizing</t>
  </si>
  <si>
    <t xml:space="preserve">Assemble structured metal, wood work from contractors camp </t>
  </si>
  <si>
    <t xml:space="preserve">Finishing </t>
  </si>
  <si>
    <t>D8.1</t>
  </si>
  <si>
    <t>D8.2</t>
  </si>
  <si>
    <t>D8.3</t>
  </si>
  <si>
    <t>Paving (80mm Interlocking)</t>
  </si>
  <si>
    <t>Paving (60mm Bond)</t>
  </si>
  <si>
    <t>a) Smooth Finish</t>
  </si>
  <si>
    <t>25mm crushed stone</t>
  </si>
  <si>
    <t>Concrete bedding cradle (15Mpa)</t>
  </si>
  <si>
    <t>Concrete pipe encasement (25Mpa)</t>
  </si>
  <si>
    <t>i) Landscaping, grass and vegetation</t>
  </si>
  <si>
    <t xml:space="preserve">j) Paving from driveways </t>
  </si>
  <si>
    <t>SCHEDULE D: FOUL SEWER (MUNICIPAL MAINS)</t>
  </si>
  <si>
    <t>FOUL SEWER (MUNICIPAL MAINS)</t>
  </si>
  <si>
    <t>SCHEDULE D: FOUL SEWER(MUNICIPAL MAINS)</t>
  </si>
  <si>
    <t>Trench excavation in all materials, backfilling, compacting and removal of surplus material for sewerage pipes up to 315mm diameter</t>
  </si>
  <si>
    <t>WATER AND SANITATION</t>
  </si>
  <si>
    <t>D14.1</t>
  </si>
  <si>
    <t>D14.2</t>
  </si>
  <si>
    <t>D14.3</t>
  </si>
  <si>
    <t>D14.4</t>
  </si>
  <si>
    <t>D14.5</t>
  </si>
  <si>
    <t>D14.6</t>
  </si>
  <si>
    <t>D14.7</t>
  </si>
  <si>
    <t>D15.1</t>
  </si>
  <si>
    <t>D15.2</t>
  </si>
  <si>
    <t>D16.1</t>
  </si>
  <si>
    <t>D16.4</t>
  </si>
  <si>
    <t>D16.5</t>
  </si>
  <si>
    <t>D17.1</t>
  </si>
  <si>
    <t>D18</t>
  </si>
  <si>
    <t>D19</t>
  </si>
  <si>
    <t>PS A 8.8.2</t>
  </si>
  <si>
    <t>B16</t>
  </si>
  <si>
    <t>Take down, secure and re-erect existing signboards</t>
  </si>
  <si>
    <t>Install bedding from commercial off-site sources</t>
  </si>
  <si>
    <t>Allow for all costs involved in complying with the general provisions of the OHS Act and the OHS specification in terms of 2014 Construction Regulations.</t>
  </si>
  <si>
    <t>Brick and mortar structure such as septic tanks, Manholes, Catch pits etc.</t>
  </si>
  <si>
    <t>Use topsoil from stockpile at campsite and place 150 mm thick</t>
  </si>
  <si>
    <r>
      <t xml:space="preserve">Allow for all costs involved in supply of a CCTV video survey of the inside of all sewer pipelines, including establishment(pipe </t>
    </r>
    <r>
      <rPr>
        <sz val="10"/>
        <color theme="1"/>
        <rFont val="Calibri"/>
        <family val="2"/>
      </rPr>
      <t>Ø160mm to Ø200mm)</t>
    </r>
  </si>
  <si>
    <t>Overhead charges and profit on item A3.6.</t>
  </si>
  <si>
    <r>
      <t xml:space="preserve">Allow for all cost involved in Dust Control as per </t>
    </r>
    <r>
      <rPr>
        <sz val="10"/>
        <rFont val="Times New Roman"/>
        <family val="1"/>
      </rPr>
      <t>PSD5.1.4.1</t>
    </r>
  </si>
  <si>
    <t>Allow for all costs in handling traffic, maintaining access, providing barricades and traffic signs etc. in accordance with Traffic Regulations when working in or adjacent to existing Proteaville Roads.</t>
  </si>
  <si>
    <t>a) Base/Subbase(crusher run or laterite) from existing side walks, verges and roads</t>
  </si>
  <si>
    <t>PS C 8.2.15</t>
  </si>
  <si>
    <t xml:space="preserve">Concrete up to 100 mm thick from driveways, channels and verges </t>
  </si>
  <si>
    <t>Wire Mesh Fence up to 1.5m height</t>
  </si>
  <si>
    <t xml:space="preserve">Brick (230mm) up to 1.5m height                  </t>
  </si>
  <si>
    <t>Vibracrete up to 1.5m height</t>
  </si>
  <si>
    <t>Galvanized Steel Palisade up to 1.5m height</t>
  </si>
  <si>
    <t>Galvanized Steel Palisade  up to 1.5m height</t>
  </si>
  <si>
    <t>Vibracrete  up to 1.5m height</t>
  </si>
  <si>
    <t>Brick (230mm)  up to 1.5m height</t>
  </si>
  <si>
    <t>C1.1.2</t>
  </si>
  <si>
    <t>C1.1.3</t>
  </si>
  <si>
    <t>Reinstate roads, driveway and other  surfaces complete with all courses from stockpile at contractors site camp</t>
  </si>
  <si>
    <t>Reinstate roads, driveway and other  surfaces complete with all courses from commercial sources</t>
  </si>
  <si>
    <t xml:space="preserve"> a)  Stormwater Pipes &amp; Channels</t>
  </si>
  <si>
    <t xml:space="preserve"> a) Stormwater Pipes &amp; Channels</t>
  </si>
  <si>
    <t>m3</t>
  </si>
  <si>
    <t>Make up deficiency in backfill material from commercial sources</t>
  </si>
  <si>
    <t>Compaction in road reserve</t>
  </si>
  <si>
    <t>Excavate and dispose of unsuitable material from trench excavation and spread on low areas as identified by Engineer</t>
  </si>
  <si>
    <t>D2.3</t>
  </si>
  <si>
    <t>DB 8.3.3</t>
  </si>
  <si>
    <t>D4.1</t>
  </si>
  <si>
    <t>D4.2</t>
  </si>
  <si>
    <t>DB 8.3.2(c)</t>
  </si>
  <si>
    <t>DB 8.3.2</t>
  </si>
  <si>
    <t>Precast concrete ring type to detail with heavy duty hinged type ductile iron cover and frame in compliance with EN124-D400 for the following depths:</t>
  </si>
  <si>
    <t xml:space="preserve"> e) 2,51 m - 3,00 m</t>
  </si>
  <si>
    <t xml:space="preserve"> a) 0,5 m - 1,00 m</t>
  </si>
  <si>
    <t>b) 1,01 m - 1,50 m</t>
  </si>
  <si>
    <t xml:space="preserve"> c) 1,51 m - 2,00 m</t>
  </si>
  <si>
    <t xml:space="preserve"> d) 2,01 m - 2,50 m</t>
  </si>
  <si>
    <t>D9.3</t>
  </si>
  <si>
    <t>D9.4</t>
  </si>
  <si>
    <t>D9.5</t>
  </si>
  <si>
    <t>D10.1</t>
  </si>
  <si>
    <t>D10.2</t>
  </si>
  <si>
    <t>D13.2</t>
  </si>
  <si>
    <r>
      <t xml:space="preserve">Allow for all cost involved in connecting  to existing manhole with new 160mm </t>
    </r>
    <r>
      <rPr>
        <sz val="10"/>
        <color theme="1"/>
        <rFont val="Calibri"/>
        <family val="2"/>
      </rPr>
      <t>Ø</t>
    </r>
    <r>
      <rPr>
        <sz val="10"/>
        <color theme="1"/>
        <rFont val="Times New Roman"/>
        <family val="1"/>
      </rPr>
      <t xml:space="preserve"> sewer main  including handling of flow and fittings.</t>
    </r>
  </si>
  <si>
    <t>Asphalt of thickness 40mm</t>
  </si>
  <si>
    <t>D8.4</t>
  </si>
  <si>
    <t>D9.6</t>
  </si>
  <si>
    <t>Concrete 100mm thick</t>
  </si>
  <si>
    <t>Allow for all cost involved in marking foul sewer house connection ends  with 1200mm steel fencing Y standard pole including wire to connection endcap and painted brown</t>
  </si>
  <si>
    <t>PSLD 3.6</t>
  </si>
  <si>
    <t>PS LD 8.2.13</t>
  </si>
  <si>
    <t xml:space="preserve"> g) Telecommunication structures and poles</t>
  </si>
  <si>
    <t>PS LD 8.2.3</t>
  </si>
  <si>
    <t>SUB-TOTAL</t>
  </si>
  <si>
    <t>CONTINGENCIES</t>
  </si>
  <si>
    <t>Allow the sum of 10% (ten percent) of the above Sub-total for contingencies to be spend as the Engineer may direct and to be deducted in whole or in part if not required.</t>
  </si>
  <si>
    <t>TOTAL INCLUDING CONTINGENCIES</t>
  </si>
  <si>
    <t>VALUE ADDED TAX</t>
  </si>
  <si>
    <t>ADD: VAT at the rate of 15%</t>
  </si>
  <si>
    <t>D1.4</t>
  </si>
  <si>
    <t>3.01 - 3.5 m</t>
  </si>
  <si>
    <t>Extra over on item B7 for the supply and install of all material neccesary to make up deficiency to reinstate boundary fencing/wall to original condition or better for:</t>
  </si>
  <si>
    <r>
      <t xml:space="preserve">Allow for all cost involved in connecting  to existing 160mm </t>
    </r>
    <r>
      <rPr>
        <sz val="10"/>
        <color theme="1"/>
        <rFont val="Calibri"/>
        <family val="2"/>
      </rPr>
      <t>Ø</t>
    </r>
    <r>
      <rPr>
        <sz val="10"/>
        <color theme="1"/>
        <rFont val="Times New Roman"/>
        <family val="1"/>
      </rPr>
      <t xml:space="preserve"> sewer main with new manhole including handling of flow and fittings.  Manhole measured elsewhere.</t>
    </r>
  </si>
  <si>
    <t>NAMA KHOI MUNICIPALITY</t>
  </si>
  <si>
    <t xml:space="preserve">CONTRACT NO: </t>
  </si>
  <si>
    <t>VAALHOEK, O'KIEP, SEWER RETICULATION NETWORK</t>
  </si>
  <si>
    <t>LIC</t>
  </si>
  <si>
    <t>BID/NC062/12/2024-2025</t>
  </si>
  <si>
    <t>DAYWORK SCHEDULES</t>
  </si>
  <si>
    <t>E1</t>
  </si>
  <si>
    <t>E1.1</t>
  </si>
  <si>
    <t>E1.1.1</t>
  </si>
  <si>
    <t>E1.1.2</t>
  </si>
  <si>
    <t>E1.1.3</t>
  </si>
  <si>
    <t>E1.1.4</t>
  </si>
  <si>
    <t>E1.1.5</t>
  </si>
  <si>
    <t>E1.1.6</t>
  </si>
  <si>
    <t>E1.2</t>
  </si>
  <si>
    <t>E1.2.1</t>
  </si>
  <si>
    <t>E1.2.2</t>
  </si>
  <si>
    <t>E1.2.3</t>
  </si>
  <si>
    <t>E1.2.4</t>
  </si>
  <si>
    <t>E1.2.5</t>
  </si>
  <si>
    <t>E1.2.6</t>
  </si>
  <si>
    <t>E1.2.7</t>
  </si>
  <si>
    <t>E1.2.8</t>
  </si>
  <si>
    <t>E1.2.9</t>
  </si>
  <si>
    <t>E1.2.10</t>
  </si>
  <si>
    <t>E1.2.11</t>
  </si>
  <si>
    <t>E1.2.12</t>
  </si>
  <si>
    <t>E1.2.13</t>
  </si>
  <si>
    <t>E1.2.14</t>
  </si>
  <si>
    <t>E1.2.15</t>
  </si>
  <si>
    <t>E1.2.16</t>
  </si>
  <si>
    <t>E1.2.17</t>
  </si>
  <si>
    <t>E1.2.18</t>
  </si>
  <si>
    <t>E1.2.19</t>
  </si>
  <si>
    <t>E1.2.20</t>
  </si>
  <si>
    <t>E1.2.21</t>
  </si>
  <si>
    <t>E1.2.22</t>
  </si>
  <si>
    <t>E1.2.23</t>
  </si>
  <si>
    <t>E1.2.24</t>
  </si>
  <si>
    <t>Carried to Part C1.1: Form of Offer and Acceptance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</si>
</sst>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R&quot;#,##0;[Red]\-&quot;R&quot;#,##0"/>
    <numFmt numFmtId="44" formatCode="_-&quot;R&quot;* #,##0.00_-;\-&quot;R&quot;* #,##0.00_-;_-&quot;R&quot;* &quot;-&quot;??_-;_-@_-"/>
    <numFmt numFmtId="164" formatCode="_ &quot;R&quot;\ * #,##0.00_ ;_ &quot;R&quot;\ * \-#,##0.00_ ;_ &quot;R&quot;\ * &quot;-&quot;??_ ;_ @_ "/>
    <numFmt numFmtId="165" formatCode="#\ ##0"/>
    <numFmt numFmtId="166" formatCode="0.000"/>
  </numFmts>
  <fonts count="19" x14ac:knownFonts="1">
    <font>
      <sz val="11"/>
      <color theme="1"/>
      <name val="Calibri"/>
      <family val="2"/>
      <scheme val="minor"/>
    </font>
    <font>
      <b/>
      <sz val="9"/>
      <color theme="1"/>
      <name val="Times New Roman"/>
      <family val="1"/>
    </font>
    <font>
      <sz val="9"/>
      <color theme="1"/>
      <name val="Calibri"/>
      <family val="2"/>
      <scheme val="minor"/>
    </font>
    <font>
      <sz val="10"/>
      <color theme="1"/>
      <name val="Times New Roman"/>
      <family val="1"/>
    </font>
    <font>
      <u/>
      <sz val="10"/>
      <color theme="1"/>
      <name val="Times New Roman"/>
      <family val="1"/>
    </font>
    <font>
      <sz val="10"/>
      <color theme="1"/>
      <name val="Calibri"/>
      <family val="2"/>
      <scheme val="minor"/>
    </font>
    <font>
      <b/>
      <sz val="10"/>
      <color theme="1"/>
      <name val="Times New Roman"/>
      <family val="1"/>
    </font>
    <font>
      <sz val="8"/>
      <color theme="1"/>
      <name val="Times New Roman"/>
      <family val="1"/>
    </font>
    <font>
      <sz val="10"/>
      <color theme="1"/>
      <name val="Arial"/>
      <family val="2"/>
    </font>
    <font>
      <sz val="11"/>
      <color theme="1"/>
      <name val="Calibri"/>
      <family val="2"/>
      <scheme val="minor"/>
    </font>
    <font>
      <sz val="10"/>
      <name val="Arial"/>
      <family val="2"/>
    </font>
    <font>
      <sz val="10"/>
      <name val="Times New Roman"/>
      <family val="1"/>
    </font>
    <font>
      <sz val="12"/>
      <color theme="1"/>
      <name val="Arial"/>
      <family val="2"/>
    </font>
    <font>
      <sz val="8"/>
      <color theme="0"/>
      <name val="Times New Roman"/>
      <family val="1"/>
    </font>
    <font>
      <sz val="10"/>
      <color theme="1"/>
      <name val="Calibri"/>
      <family val="2"/>
    </font>
    <font>
      <sz val="11"/>
      <color theme="1"/>
      <name val="Times New Roman"/>
      <family val="1"/>
    </font>
    <font>
      <sz val="13"/>
      <color theme="1"/>
      <name val="Times New Roman"/>
      <family val="1"/>
    </font>
    <font>
      <b/>
      <sz val="10"/>
      <name val="Times New Roman"/>
      <family val="1"/>
    </font>
    <font>
      <u/>
      <sz val="8"/>
      <color theme="1"/>
      <name val="Times New Roman"/>
      <family val="1"/>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8">
    <xf numFmtId="0" fontId="0" fillId="0" borderId="0"/>
    <xf numFmtId="0" fontId="10" fillId="0" borderId="0"/>
    <xf numFmtId="164" fontId="10" fillId="0" borderId="0" applyFont="0" applyFill="0" applyBorder="0" applyAlignment="0" applyProtection="0"/>
    <xf numFmtId="0" fontId="9" fillId="0" borderId="0"/>
    <xf numFmtId="44" fontId="9" fillId="0" borderId="0" applyFont="0" applyFill="0" applyBorder="0" applyAlignment="0" applyProtection="0"/>
    <xf numFmtId="0" fontId="12" fillId="0" borderId="0"/>
    <xf numFmtId="9" fontId="10" fillId="0" borderId="0" applyFont="0" applyFill="0" applyBorder="0" applyAlignment="0" applyProtection="0"/>
    <xf numFmtId="44" fontId="9" fillId="0" borderId="0" applyFont="0" applyFill="0" applyBorder="0" applyAlignment="0" applyProtection="0"/>
  </cellStyleXfs>
  <cellXfs count="139">
    <xf numFmtId="0" fontId="0" fillId="0" borderId="0" xfId="0"/>
    <xf numFmtId="49" fontId="3" fillId="0" borderId="5" xfId="0" applyNumberFormat="1" applyFont="1" applyBorder="1" applyAlignment="1">
      <alignment vertical="top" wrapText="1"/>
    </xf>
    <xf numFmtId="49" fontId="6" fillId="0" borderId="5" xfId="0" applyNumberFormat="1" applyFont="1" applyBorder="1" applyAlignment="1">
      <alignment vertical="top" wrapText="1"/>
    </xf>
    <xf numFmtId="0" fontId="3" fillId="0" borderId="5" xfId="0" applyFont="1" applyBorder="1" applyAlignment="1">
      <alignment vertical="top" wrapText="1"/>
    </xf>
    <xf numFmtId="0" fontId="6" fillId="0" borderId="5" xfId="0" applyFont="1" applyBorder="1" applyAlignment="1">
      <alignment vertical="top" wrapText="1"/>
    </xf>
    <xf numFmtId="49" fontId="7" fillId="0" borderId="1" xfId="0" applyNumberFormat="1" applyFont="1" applyBorder="1" applyAlignment="1">
      <alignment vertical="center" wrapText="1"/>
    </xf>
    <xf numFmtId="0" fontId="5" fillId="0" borderId="0" xfId="0" applyFont="1" applyAlignment="1">
      <alignment vertical="top"/>
    </xf>
    <xf numFmtId="0" fontId="3" fillId="0" borderId="0" xfId="0" applyFont="1" applyAlignment="1">
      <alignment horizontal="center" vertical="top"/>
    </xf>
    <xf numFmtId="0" fontId="2" fillId="0" borderId="0" xfId="0" applyFont="1" applyAlignment="1">
      <alignment vertical="top"/>
    </xf>
    <xf numFmtId="49" fontId="4" fillId="0" borderId="4" xfId="0" applyNumberFormat="1" applyFont="1" applyBorder="1" applyAlignment="1">
      <alignment vertical="top" wrapText="1"/>
    </xf>
    <xf numFmtId="0" fontId="3" fillId="0" borderId="0" xfId="0" applyFont="1" applyAlignment="1">
      <alignment vertical="top" wrapText="1"/>
    </xf>
    <xf numFmtId="0" fontId="1" fillId="0" borderId="0" xfId="0" applyFont="1" applyAlignment="1">
      <alignment horizontal="left" vertical="top"/>
    </xf>
    <xf numFmtId="0" fontId="3" fillId="0" borderId="5" xfId="0" applyFont="1" applyBorder="1" applyAlignment="1">
      <alignment vertical="center" wrapText="1"/>
    </xf>
    <xf numFmtId="49" fontId="3" fillId="0" borderId="6" xfId="0" applyNumberFormat="1" applyFont="1" applyBorder="1" applyAlignment="1">
      <alignment vertical="top" wrapText="1"/>
    </xf>
    <xf numFmtId="49" fontId="3" fillId="0" borderId="5" xfId="0" applyNumberFormat="1" applyFont="1" applyBorder="1" applyAlignment="1">
      <alignment horizontal="center" wrapText="1"/>
    </xf>
    <xf numFmtId="0" fontId="3" fillId="0" borderId="5" xfId="0" applyFont="1" applyBorder="1" applyAlignment="1">
      <alignment horizontal="center" wrapText="1"/>
    </xf>
    <xf numFmtId="0" fontId="2" fillId="0" borderId="0" xfId="0" applyFont="1" applyAlignment="1">
      <alignment horizontal="center"/>
    </xf>
    <xf numFmtId="0" fontId="3" fillId="0" borderId="6" xfId="0" applyFont="1" applyBorder="1" applyAlignment="1">
      <alignment horizontal="center" wrapText="1"/>
    </xf>
    <xf numFmtId="0" fontId="5" fillId="0" borderId="0" xfId="0" applyFont="1" applyAlignment="1">
      <alignment horizontal="center"/>
    </xf>
    <xf numFmtId="0" fontId="3" fillId="0" borderId="2" xfId="0" applyFont="1" applyBorder="1" applyAlignment="1">
      <alignment horizontal="center" vertical="top" wrapText="1"/>
    </xf>
    <xf numFmtId="0" fontId="3" fillId="0" borderId="2" xfId="0" applyFont="1" applyBorder="1" applyAlignment="1">
      <alignment horizontal="center" wrapText="1"/>
    </xf>
    <xf numFmtId="0" fontId="3" fillId="0" borderId="4" xfId="0" applyFont="1" applyBorder="1" applyAlignment="1">
      <alignment vertical="top" wrapText="1"/>
    </xf>
    <xf numFmtId="49" fontId="3" fillId="0" borderId="4" xfId="0" applyNumberFormat="1" applyFont="1" applyBorder="1" applyAlignment="1">
      <alignment vertical="top" wrapText="1"/>
    </xf>
    <xf numFmtId="0" fontId="3" fillId="0" borderId="4"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vertical="center"/>
    </xf>
    <xf numFmtId="0" fontId="7" fillId="0" borderId="1" xfId="0" applyFont="1" applyBorder="1" applyAlignment="1">
      <alignment horizontal="center" wrapText="1"/>
    </xf>
    <xf numFmtId="0" fontId="7" fillId="0" borderId="0" xfId="0" applyFont="1" applyAlignment="1">
      <alignment vertical="center" wrapText="1"/>
    </xf>
    <xf numFmtId="49" fontId="6" fillId="0" borderId="4" xfId="0" applyNumberFormat="1" applyFont="1" applyBorder="1" applyAlignment="1">
      <alignment vertical="top" wrapText="1"/>
    </xf>
    <xf numFmtId="49" fontId="3" fillId="0" borderId="4" xfId="0" applyNumberFormat="1" applyFont="1" applyBorder="1" applyAlignment="1">
      <alignment horizontal="center" wrapText="1"/>
    </xf>
    <xf numFmtId="49" fontId="3" fillId="0" borderId="6" xfId="0" applyNumberFormat="1" applyFont="1" applyBorder="1" applyAlignment="1">
      <alignment horizontal="center" wrapText="1"/>
    </xf>
    <xf numFmtId="49" fontId="4" fillId="0" borderId="5" xfId="0" applyNumberFormat="1" applyFont="1" applyBorder="1" applyAlignment="1">
      <alignment vertical="top" wrapText="1"/>
    </xf>
    <xf numFmtId="0" fontId="7" fillId="0" borderId="0" xfId="0" applyFont="1" applyAlignment="1">
      <alignment horizontal="left" vertical="center"/>
    </xf>
    <xf numFmtId="0" fontId="7" fillId="0" borderId="0" xfId="0" applyFont="1" applyAlignment="1">
      <alignment vertical="center"/>
    </xf>
    <xf numFmtId="49" fontId="7" fillId="0" borderId="0" xfId="0" applyNumberFormat="1" applyFont="1" applyAlignment="1">
      <alignment vertical="center" wrapText="1"/>
    </xf>
    <xf numFmtId="0" fontId="7"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horizontal="left" vertical="top"/>
    </xf>
    <xf numFmtId="0" fontId="7" fillId="0" borderId="4" xfId="0" applyFont="1" applyBorder="1" applyAlignment="1">
      <alignment vertical="center"/>
    </xf>
    <xf numFmtId="49" fontId="7" fillId="0" borderId="4" xfId="0" applyNumberFormat="1" applyFont="1" applyBorder="1" applyAlignment="1">
      <alignment vertical="center" wrapText="1"/>
    </xf>
    <xf numFmtId="0" fontId="7" fillId="0" borderId="4" xfId="0" applyFont="1" applyBorder="1" applyAlignment="1">
      <alignment horizontal="center" wrapText="1"/>
    </xf>
    <xf numFmtId="0" fontId="3" fillId="0" borderId="0" xfId="0" applyFont="1" applyAlignment="1">
      <alignment horizontal="center" vertical="top" wrapText="1"/>
    </xf>
    <xf numFmtId="0" fontId="0" fillId="0" borderId="0" xfId="0" applyAlignment="1">
      <alignment vertical="top"/>
    </xf>
    <xf numFmtId="0" fontId="0" fillId="0" borderId="0" xfId="0" applyAlignment="1">
      <alignment horizontal="center"/>
    </xf>
    <xf numFmtId="49" fontId="3" fillId="0" borderId="5" xfId="0" applyNumberFormat="1" applyFont="1" applyBorder="1" applyAlignment="1">
      <alignment horizontal="center" vertical="top" wrapText="1"/>
    </xf>
    <xf numFmtId="165" fontId="3" fillId="0" borderId="5" xfId="0" applyNumberFormat="1" applyFont="1" applyBorder="1" applyAlignment="1">
      <alignment horizontal="center" vertical="top" wrapText="1"/>
    </xf>
    <xf numFmtId="4" fontId="3" fillId="0" borderId="5" xfId="0" applyNumberFormat="1" applyFont="1" applyBorder="1" applyAlignment="1">
      <alignment horizontal="right" wrapText="1"/>
    </xf>
    <xf numFmtId="0" fontId="3" fillId="0" borderId="5" xfId="0" applyFont="1" applyBorder="1" applyAlignment="1">
      <alignment horizontal="left" vertical="top" wrapText="1"/>
    </xf>
    <xf numFmtId="0" fontId="6" fillId="0" borderId="5" xfId="0" applyFont="1" applyBorder="1" applyAlignment="1">
      <alignment horizontal="left" vertical="top" wrapText="1"/>
    </xf>
    <xf numFmtId="4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vertical="center"/>
    </xf>
    <xf numFmtId="49" fontId="7" fillId="0" borderId="5" xfId="0" applyNumberFormat="1" applyFont="1" applyBorder="1" applyAlignment="1">
      <alignment vertical="center" wrapText="1"/>
    </xf>
    <xf numFmtId="0" fontId="7" fillId="0" borderId="5" xfId="0" applyFont="1" applyBorder="1" applyAlignment="1">
      <alignment horizontal="center" wrapText="1"/>
    </xf>
    <xf numFmtId="6" fontId="3" fillId="0" borderId="5" xfId="0" applyNumberFormat="1" applyFont="1" applyBorder="1" applyAlignment="1">
      <alignment horizontal="center" wrapText="1"/>
    </xf>
    <xf numFmtId="0" fontId="3" fillId="0" borderId="5" xfId="0" applyFont="1" applyBorder="1" applyAlignment="1">
      <alignment horizontal="left" vertical="center"/>
    </xf>
    <xf numFmtId="0" fontId="3" fillId="0" borderId="5" xfId="0" applyFont="1" applyBorder="1" applyAlignment="1">
      <alignment vertical="center"/>
    </xf>
    <xf numFmtId="0" fontId="5" fillId="0" borderId="9" xfId="0" applyFont="1" applyBorder="1" applyAlignment="1">
      <alignment vertical="top"/>
    </xf>
    <xf numFmtId="0" fontId="5" fillId="0" borderId="9" xfId="0" applyFont="1" applyBorder="1" applyAlignment="1">
      <alignment horizontal="center"/>
    </xf>
    <xf numFmtId="4" fontId="7" fillId="0" borderId="3" xfId="0" applyNumberFormat="1" applyFont="1" applyBorder="1" applyAlignment="1">
      <alignment horizontal="right" wrapText="1"/>
    </xf>
    <xf numFmtId="4" fontId="3" fillId="0" borderId="5" xfId="0" applyNumberFormat="1" applyFont="1" applyBorder="1" applyAlignment="1">
      <alignment wrapText="1"/>
    </xf>
    <xf numFmtId="4" fontId="2" fillId="0" borderId="0" xfId="0" applyNumberFormat="1" applyFont="1"/>
    <xf numFmtId="4" fontId="4" fillId="0" borderId="0" xfId="0" applyNumberFormat="1" applyFont="1" applyAlignment="1">
      <alignment horizontal="right"/>
    </xf>
    <xf numFmtId="4" fontId="3" fillId="0" borderId="3" xfId="0" applyNumberFormat="1" applyFont="1" applyBorder="1" applyAlignment="1">
      <alignment horizontal="center" wrapText="1"/>
    </xf>
    <xf numFmtId="4" fontId="3" fillId="0" borderId="4" xfId="0" applyNumberFormat="1" applyFont="1" applyBorder="1" applyAlignment="1">
      <alignment horizontal="right" wrapText="1"/>
    </xf>
    <xf numFmtId="4" fontId="13" fillId="0" borderId="4" xfId="0" applyNumberFormat="1" applyFont="1" applyBorder="1" applyAlignment="1">
      <alignment horizontal="right" wrapText="1"/>
    </xf>
    <xf numFmtId="4" fontId="13" fillId="0" borderId="5" xfId="0" applyNumberFormat="1" applyFont="1" applyBorder="1" applyAlignment="1">
      <alignment horizontal="right" wrapText="1"/>
    </xf>
    <xf numFmtId="4" fontId="7" fillId="0" borderId="0" xfId="0" applyNumberFormat="1" applyFont="1" applyAlignment="1">
      <alignment horizontal="right" wrapText="1"/>
    </xf>
    <xf numFmtId="4" fontId="4" fillId="0" borderId="9" xfId="0" applyNumberFormat="1" applyFont="1" applyBorder="1" applyAlignment="1">
      <alignment horizontal="right"/>
    </xf>
    <xf numFmtId="4" fontId="7" fillId="0" borderId="4" xfId="0" applyNumberFormat="1" applyFont="1" applyBorder="1" applyAlignment="1">
      <alignment horizontal="right" wrapText="1"/>
    </xf>
    <xf numFmtId="4" fontId="5" fillId="0" borderId="0" xfId="0" applyNumberFormat="1" applyFont="1"/>
    <xf numFmtId="4" fontId="7" fillId="0" borderId="5" xfId="0" applyNumberFormat="1" applyFont="1" applyBorder="1" applyAlignment="1">
      <alignment horizontal="right" wrapText="1"/>
    </xf>
    <xf numFmtId="4" fontId="0" fillId="0" borderId="0" xfId="0" applyNumberFormat="1"/>
    <xf numFmtId="4" fontId="3" fillId="0" borderId="2" xfId="0" applyNumberFormat="1" applyFont="1" applyBorder="1" applyAlignment="1">
      <alignment horizontal="center" wrapText="1"/>
    </xf>
    <xf numFmtId="4" fontId="3" fillId="0" borderId="5" xfId="0" applyNumberFormat="1" applyFont="1" applyBorder="1" applyAlignment="1" applyProtection="1">
      <alignment horizontal="right" wrapText="1"/>
      <protection locked="0"/>
    </xf>
    <xf numFmtId="4" fontId="7" fillId="0" borderId="1" xfId="0" applyNumberFormat="1" applyFont="1" applyBorder="1" applyAlignment="1">
      <alignment horizontal="right" wrapText="1"/>
    </xf>
    <xf numFmtId="4" fontId="5" fillId="0" borderId="9" xfId="0" applyNumberFormat="1" applyFont="1" applyBorder="1"/>
    <xf numFmtId="4" fontId="3" fillId="0" borderId="5" xfId="0" applyNumberFormat="1" applyFont="1" applyBorder="1" applyAlignment="1">
      <alignment horizontal="center" vertical="top" wrapText="1"/>
    </xf>
    <xf numFmtId="4" fontId="3" fillId="0" borderId="6" xfId="0" applyNumberFormat="1" applyFont="1" applyBorder="1" applyAlignment="1" applyProtection="1">
      <alignment horizontal="right" wrapText="1"/>
      <protection locked="0"/>
    </xf>
    <xf numFmtId="4" fontId="3" fillId="0" borderId="6" xfId="0" applyNumberFormat="1" applyFont="1" applyBorder="1" applyAlignment="1">
      <alignment horizontal="right" wrapText="1"/>
    </xf>
    <xf numFmtId="49" fontId="6" fillId="0" borderId="6" xfId="0" applyNumberFormat="1" applyFont="1" applyBorder="1" applyAlignment="1">
      <alignment vertical="top" wrapText="1"/>
    </xf>
    <xf numFmtId="0" fontId="3" fillId="0" borderId="0" xfId="0" applyFont="1" applyAlignment="1">
      <alignment wrapText="1"/>
    </xf>
    <xf numFmtId="165" fontId="3" fillId="0" borderId="5" xfId="0" applyNumberFormat="1" applyFont="1" applyBorder="1" applyAlignment="1">
      <alignment horizontal="center" wrapText="1"/>
    </xf>
    <xf numFmtId="0" fontId="11" fillId="0" borderId="5" xfId="0" applyFont="1" applyBorder="1" applyAlignment="1">
      <alignment horizontal="left"/>
    </xf>
    <xf numFmtId="1" fontId="11" fillId="0" borderId="5" xfId="0" applyNumberFormat="1" applyFont="1" applyBorder="1" applyAlignment="1">
      <alignment horizontal="justify"/>
    </xf>
    <xf numFmtId="166" fontId="11" fillId="0" borderId="0" xfId="0" applyNumberFormat="1" applyFont="1" applyAlignment="1">
      <alignment horizontal="center"/>
    </xf>
    <xf numFmtId="1" fontId="11" fillId="0" borderId="5" xfId="0" applyNumberFormat="1" applyFont="1" applyBorder="1" applyAlignment="1">
      <alignment horizontal="center"/>
    </xf>
    <xf numFmtId="49" fontId="3" fillId="0" borderId="5" xfId="0" applyNumberFormat="1" applyFont="1" applyBorder="1" applyAlignment="1">
      <alignment wrapText="1"/>
    </xf>
    <xf numFmtId="1" fontId="17" fillId="0" borderId="5" xfId="0" applyNumberFormat="1" applyFont="1" applyBorder="1" applyAlignment="1">
      <alignment horizontal="justify"/>
    </xf>
    <xf numFmtId="4" fontId="0" fillId="0" borderId="9" xfId="0" applyNumberFormat="1" applyBorder="1"/>
    <xf numFmtId="0" fontId="3" fillId="0" borderId="8" xfId="0" applyFont="1" applyBorder="1" applyAlignment="1">
      <alignment horizontal="center" vertical="top"/>
    </xf>
    <xf numFmtId="0" fontId="5" fillId="0" borderId="8" xfId="0" applyFont="1" applyBorder="1" applyAlignment="1">
      <alignment horizontal="center"/>
    </xf>
    <xf numFmtId="4" fontId="5" fillId="0" borderId="8" xfId="0" applyNumberFormat="1" applyFont="1" applyBorder="1"/>
    <xf numFmtId="0" fontId="3" fillId="0" borderId="0" xfId="0" applyFont="1" applyAlignment="1">
      <alignment horizontal="center" wrapText="1"/>
    </xf>
    <xf numFmtId="4" fontId="3" fillId="0" borderId="0" xfId="0" applyNumberFormat="1" applyFont="1" applyAlignment="1">
      <alignment horizontal="center" wrapText="1"/>
    </xf>
    <xf numFmtId="49" fontId="3" fillId="0" borderId="0" xfId="0" applyNumberFormat="1" applyFont="1" applyAlignment="1">
      <alignment horizontal="left" vertical="top" wrapText="1"/>
    </xf>
    <xf numFmtId="4" fontId="3" fillId="0" borderId="0" xfId="0" applyNumberFormat="1" applyFont="1" applyAlignment="1">
      <alignment horizontal="left" wrapText="1"/>
    </xf>
    <xf numFmtId="4" fontId="3" fillId="0" borderId="0" xfId="0" applyNumberFormat="1" applyFont="1" applyAlignment="1">
      <alignment wrapText="1"/>
    </xf>
    <xf numFmtId="0" fontId="15" fillId="0" borderId="0" xfId="0" applyFont="1" applyAlignment="1">
      <alignment horizontal="center" wrapText="1"/>
    </xf>
    <xf numFmtId="4" fontId="15" fillId="0" borderId="0" xfId="0" applyNumberFormat="1" applyFont="1" applyAlignment="1">
      <alignment horizontal="left" wrapText="1"/>
    </xf>
    <xf numFmtId="0" fontId="0" fillId="0" borderId="9" xfId="0" applyBorder="1" applyAlignment="1">
      <alignment horizontal="center"/>
    </xf>
    <xf numFmtId="0" fontId="5" fillId="0" borderId="4" xfId="0" applyFont="1" applyBorder="1" applyAlignment="1">
      <alignment vertical="top"/>
    </xf>
    <xf numFmtId="0" fontId="3" fillId="0" borderId="5" xfId="0" applyFont="1" applyBorder="1" applyAlignment="1">
      <alignment horizontal="center" vertical="top" wrapText="1"/>
    </xf>
    <xf numFmtId="0" fontId="7" fillId="0" borderId="5" xfId="0" applyFont="1" applyBorder="1" applyAlignment="1">
      <alignment horizontal="center" vertical="center"/>
    </xf>
    <xf numFmtId="0" fontId="5" fillId="0" borderId="5" xfId="0" applyFont="1" applyBorder="1" applyAlignment="1">
      <alignment horizontal="center" vertical="top"/>
    </xf>
    <xf numFmtId="0" fontId="0" fillId="0" borderId="5" xfId="0" applyBorder="1" applyAlignment="1">
      <alignment vertical="top"/>
    </xf>
    <xf numFmtId="0" fontId="0" fillId="0" borderId="6" xfId="0" applyBorder="1" applyAlignment="1">
      <alignment vertical="top"/>
    </xf>
    <xf numFmtId="0" fontId="3" fillId="0" borderId="6" xfId="0" applyFont="1" applyBorder="1" applyAlignment="1">
      <alignment horizontal="center" vertical="top" wrapText="1"/>
    </xf>
    <xf numFmtId="0" fontId="3" fillId="0" borderId="9" xfId="0" applyFont="1" applyBorder="1" applyAlignment="1">
      <alignment vertical="top" wrapText="1"/>
    </xf>
    <xf numFmtId="0" fontId="3" fillId="0" borderId="9" xfId="0" applyFont="1" applyBorder="1" applyAlignment="1">
      <alignment horizontal="center" wrapText="1"/>
    </xf>
    <xf numFmtId="4" fontId="3" fillId="0" borderId="9" xfId="0" applyNumberFormat="1" applyFont="1" applyBorder="1" applyAlignment="1">
      <alignment wrapText="1"/>
    </xf>
    <xf numFmtId="4" fontId="5" fillId="0" borderId="4" xfId="0" applyNumberFormat="1" applyFont="1" applyBorder="1"/>
    <xf numFmtId="4" fontId="3" fillId="0" borderId="5" xfId="0" applyNumberFormat="1" applyFont="1" applyBorder="1" applyAlignment="1">
      <alignment horizontal="center" wrapText="1"/>
    </xf>
    <xf numFmtId="4" fontId="3" fillId="0" borderId="6" xfId="0" applyNumberFormat="1" applyFont="1" applyBorder="1" applyAlignment="1">
      <alignment wrapText="1"/>
    </xf>
    <xf numFmtId="4" fontId="5" fillId="0" borderId="5" xfId="0" applyNumberFormat="1" applyFont="1" applyBorder="1"/>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wrapText="1"/>
    </xf>
    <xf numFmtId="4" fontId="3" fillId="0" borderId="1" xfId="0" applyNumberFormat="1" applyFont="1" applyBorder="1" applyAlignment="1">
      <alignment horizontal="center" wrapText="1"/>
    </xf>
    <xf numFmtId="0" fontId="3" fillId="0" borderId="0" xfId="0" applyFont="1" applyAlignment="1">
      <alignment vertical="top"/>
    </xf>
    <xf numFmtId="49" fontId="3" fillId="0" borderId="0" xfId="0" applyNumberFormat="1" applyFont="1" applyAlignment="1">
      <alignment horizontal="left" vertical="center" wrapText="1"/>
    </xf>
    <xf numFmtId="0" fontId="4" fillId="0" borderId="0" xfId="0" applyFont="1" applyAlignment="1">
      <alignment vertical="top"/>
    </xf>
    <xf numFmtId="4" fontId="3" fillId="0" borderId="6" xfId="0" applyNumberFormat="1" applyFont="1" applyBorder="1"/>
    <xf numFmtId="4" fontId="3" fillId="0" borderId="5" xfId="0" applyNumberFormat="1" applyFont="1" applyBorder="1"/>
    <xf numFmtId="0" fontId="18" fillId="0" borderId="7" xfId="0" applyFont="1" applyBorder="1" applyAlignment="1">
      <alignment horizontal="left" vertical="center"/>
    </xf>
    <xf numFmtId="0" fontId="18" fillId="0" borderId="7" xfId="0" applyFont="1" applyBorder="1" applyAlignment="1">
      <alignment vertical="center"/>
    </xf>
    <xf numFmtId="49" fontId="18" fillId="0" borderId="8" xfId="0" applyNumberFormat="1" applyFont="1" applyBorder="1" applyAlignment="1">
      <alignment vertical="center" wrapText="1"/>
    </xf>
    <xf numFmtId="0" fontId="18" fillId="0" borderId="8" xfId="0" applyFont="1" applyBorder="1" applyAlignment="1">
      <alignment horizontal="center" wrapText="1"/>
    </xf>
    <xf numFmtId="4" fontId="18" fillId="0" borderId="8" xfId="0" applyNumberFormat="1" applyFont="1" applyBorder="1" applyAlignment="1">
      <alignment horizontal="right" wrapText="1"/>
    </xf>
    <xf numFmtId="4" fontId="18" fillId="0" borderId="4" xfId="0" applyNumberFormat="1" applyFont="1" applyBorder="1" applyAlignment="1">
      <alignment horizontal="right" wrapText="1"/>
    </xf>
    <xf numFmtId="0" fontId="1" fillId="0" borderId="0" xfId="0" applyFont="1" applyAlignment="1">
      <alignment vertical="top"/>
    </xf>
    <xf numFmtId="0" fontId="11" fillId="0" borderId="0" xfId="0" applyFont="1" applyAlignment="1">
      <alignment horizontal="left"/>
    </xf>
    <xf numFmtId="49" fontId="3" fillId="0" borderId="5" xfId="0" applyNumberFormat="1" applyFont="1" applyBorder="1" applyAlignment="1">
      <alignment vertical="center" wrapText="1"/>
    </xf>
    <xf numFmtId="0" fontId="3" fillId="0" borderId="6" xfId="0" applyFont="1" applyBorder="1" applyAlignment="1">
      <alignment vertical="top" wrapText="1"/>
    </xf>
    <xf numFmtId="0" fontId="3" fillId="0" borderId="9" xfId="0" applyFont="1" applyBorder="1" applyAlignment="1">
      <alignment vertical="top"/>
    </xf>
    <xf numFmtId="0" fontId="3" fillId="0" borderId="10" xfId="0" applyFont="1" applyBorder="1" applyAlignment="1">
      <alignment vertical="top" wrapText="1"/>
    </xf>
    <xf numFmtId="1" fontId="11" fillId="0" borderId="5" xfId="0" applyNumberFormat="1" applyFont="1" applyBorder="1" applyAlignment="1">
      <alignment horizontal="left"/>
    </xf>
  </cellXfs>
  <cellStyles count="8">
    <cellStyle name="Currency 2" xfId="2" xr:uid="{00000000-0005-0000-0000-000000000000}"/>
    <cellStyle name="Currency 3" xfId="4" xr:uid="{00000000-0005-0000-0000-000001000000}"/>
    <cellStyle name="Currency 3 2" xfId="7" xr:uid="{00000000-0005-0000-0000-000002000000}"/>
    <cellStyle name="Normal" xfId="0" builtinId="0"/>
    <cellStyle name="Normal 2" xfId="3" xr:uid="{00000000-0005-0000-0000-000004000000}"/>
    <cellStyle name="Normal 2 2" xfId="5" xr:uid="{00000000-0005-0000-0000-000005000000}"/>
    <cellStyle name="Normal 3" xfId="1" xr:uid="{00000000-0005-0000-0000-000006000000}"/>
    <cellStyle name="Percent 2" xfId="6" xr:uid="{00000000-0005-0000-0000-000007000000}"/>
  </cellStyles>
  <dxfs count="1">
    <dxf>
      <font>
        <color theme="0"/>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6"/>
  <sheetViews>
    <sheetView showGridLines="0" tabSelected="1" showRuler="0" view="pageBreakPreview" topLeftCell="A10" zoomScaleNormal="100" zoomScaleSheetLayoutView="100" zoomScalePageLayoutView="85" workbookViewId="0">
      <selection activeCell="E46" sqref="E46"/>
    </sheetView>
  </sheetViews>
  <sheetFormatPr defaultColWidth="8.7109375" defaultRowHeight="15" x14ac:dyDescent="0.25"/>
  <cols>
    <col min="1" max="1" width="3.28515625" style="42" customWidth="1"/>
    <col min="2" max="3" width="7.5703125" style="42" customWidth="1"/>
    <col min="4" max="4" width="10" style="42" customWidth="1"/>
    <col min="5" max="5" width="35.42578125" style="42" customWidth="1"/>
    <col min="6" max="6" width="8.28515625" style="43" bestFit="1" customWidth="1"/>
    <col min="7" max="7" width="6.42578125" style="43" customWidth="1"/>
    <col min="8" max="8" width="9.5703125" style="74" customWidth="1"/>
    <col min="9" max="9" width="14.28515625" style="74" customWidth="1"/>
    <col min="10" max="16384" width="8.7109375" style="42"/>
  </cols>
  <sheetData>
    <row r="1" spans="1:9" s="8" customFormat="1" ht="12" x14ac:dyDescent="0.2">
      <c r="B1" s="11" t="s">
        <v>518</v>
      </c>
      <c r="C1" s="11"/>
      <c r="F1" s="16"/>
      <c r="G1" s="16"/>
      <c r="H1" s="63"/>
      <c r="I1" s="63"/>
    </row>
    <row r="2" spans="1:9" s="8" customFormat="1" ht="12" x14ac:dyDescent="0.2">
      <c r="B2" s="11"/>
      <c r="C2" s="11"/>
      <c r="F2" s="16"/>
      <c r="G2" s="16"/>
      <c r="H2" s="63"/>
      <c r="I2" s="63"/>
    </row>
    <row r="3" spans="1:9" s="8" customFormat="1" ht="12" x14ac:dyDescent="0.2">
      <c r="B3" s="11" t="s">
        <v>433</v>
      </c>
      <c r="C3" s="11"/>
      <c r="F3" s="16"/>
      <c r="G3" s="16"/>
      <c r="H3" s="63"/>
      <c r="I3" s="63"/>
    </row>
    <row r="4" spans="1:9" s="8" customFormat="1" ht="12" x14ac:dyDescent="0.2">
      <c r="B4" s="11"/>
      <c r="C4" s="11"/>
      <c r="F4" s="16"/>
      <c r="G4" s="16"/>
      <c r="H4" s="63"/>
      <c r="I4" s="63"/>
    </row>
    <row r="5" spans="1:9" s="8" customFormat="1" ht="12" x14ac:dyDescent="0.2">
      <c r="B5" s="11" t="s">
        <v>519</v>
      </c>
      <c r="C5" s="11"/>
      <c r="E5" s="132" t="s">
        <v>522</v>
      </c>
      <c r="F5" s="16"/>
      <c r="G5" s="16"/>
      <c r="H5" s="63"/>
      <c r="I5" s="63"/>
    </row>
    <row r="6" spans="1:9" s="8" customFormat="1" ht="12" x14ac:dyDescent="0.2">
      <c r="B6" s="11"/>
      <c r="C6" s="11"/>
      <c r="F6" s="16"/>
      <c r="G6" s="16"/>
      <c r="H6" s="63"/>
      <c r="I6" s="63"/>
    </row>
    <row r="7" spans="1:9" s="8" customFormat="1" ht="12" x14ac:dyDescent="0.2">
      <c r="B7" s="11" t="s">
        <v>520</v>
      </c>
      <c r="C7" s="11"/>
      <c r="F7" s="16"/>
      <c r="G7" s="16"/>
      <c r="H7" s="63"/>
      <c r="I7" s="63"/>
    </row>
    <row r="8" spans="1:9" s="6" customFormat="1" ht="12.75" x14ac:dyDescent="0.2">
      <c r="F8" s="18"/>
      <c r="G8" s="18"/>
      <c r="H8" s="72"/>
      <c r="I8" s="64" t="s">
        <v>0</v>
      </c>
    </row>
    <row r="9" spans="1:9" s="10" customFormat="1" ht="28.35" customHeight="1" x14ac:dyDescent="0.2">
      <c r="B9" s="19" t="s">
        <v>1</v>
      </c>
      <c r="C9" s="19" t="s">
        <v>521</v>
      </c>
      <c r="D9" s="19" t="s">
        <v>2</v>
      </c>
      <c r="E9" s="19" t="s">
        <v>3</v>
      </c>
      <c r="F9" s="20" t="s">
        <v>4</v>
      </c>
      <c r="G9" s="20" t="s">
        <v>5</v>
      </c>
      <c r="H9" s="75" t="s">
        <v>6</v>
      </c>
      <c r="I9" s="65" t="s">
        <v>7</v>
      </c>
    </row>
    <row r="10" spans="1:9" s="10" customFormat="1" ht="38.25" x14ac:dyDescent="0.2">
      <c r="A10" s="10">
        <v>199</v>
      </c>
      <c r="B10" s="21"/>
      <c r="C10" s="21"/>
      <c r="D10" s="22" t="s">
        <v>8</v>
      </c>
      <c r="E10" s="9" t="s">
        <v>0</v>
      </c>
      <c r="F10" s="23"/>
      <c r="G10" s="23"/>
      <c r="H10" s="66"/>
      <c r="I10" s="66"/>
    </row>
    <row r="11" spans="1:9" s="10" customFormat="1" ht="11.85" customHeight="1" x14ac:dyDescent="0.2">
      <c r="B11" s="3"/>
      <c r="C11" s="3"/>
      <c r="D11" s="3"/>
      <c r="E11" s="3"/>
      <c r="F11" s="15"/>
      <c r="G11" s="15"/>
      <c r="H11" s="62"/>
      <c r="I11" s="62"/>
    </row>
    <row r="12" spans="1:9" s="10" customFormat="1" ht="12.75" x14ac:dyDescent="0.2">
      <c r="A12" s="10">
        <v>200</v>
      </c>
      <c r="B12" s="1" t="s">
        <v>9</v>
      </c>
      <c r="C12" s="1"/>
      <c r="D12" s="1">
        <v>8.3000000000000007</v>
      </c>
      <c r="E12" s="2" t="s">
        <v>10</v>
      </c>
      <c r="F12" s="15"/>
      <c r="G12" s="15"/>
      <c r="H12" s="46"/>
      <c r="I12" s="46"/>
    </row>
    <row r="13" spans="1:9" s="10" customFormat="1" ht="11.85" customHeight="1" x14ac:dyDescent="0.2">
      <c r="B13" s="3"/>
      <c r="C13" s="3"/>
      <c r="D13" s="3"/>
      <c r="E13" s="3"/>
      <c r="F13" s="15"/>
      <c r="G13" s="15"/>
      <c r="H13" s="62"/>
      <c r="I13" s="62"/>
    </row>
    <row r="14" spans="1:9" s="10" customFormat="1" ht="12.75" x14ac:dyDescent="0.2">
      <c r="A14" s="10">
        <v>201</v>
      </c>
      <c r="B14" s="1" t="s">
        <v>11</v>
      </c>
      <c r="C14" s="1"/>
      <c r="D14" s="1" t="s">
        <v>12</v>
      </c>
      <c r="E14" s="1" t="s">
        <v>13</v>
      </c>
      <c r="F14" s="14" t="s">
        <v>14</v>
      </c>
      <c r="G14" s="15">
        <v>1</v>
      </c>
      <c r="H14" s="76"/>
      <c r="I14" s="46">
        <f>+G14*H14</f>
        <v>0</v>
      </c>
    </row>
    <row r="15" spans="1:9" s="10" customFormat="1" ht="11.85" customHeight="1" x14ac:dyDescent="0.2">
      <c r="B15" s="3"/>
      <c r="C15" s="3"/>
      <c r="D15" s="3"/>
      <c r="E15" s="3"/>
      <c r="F15" s="15"/>
      <c r="G15" s="15"/>
      <c r="H15" s="62"/>
      <c r="I15" s="62"/>
    </row>
    <row r="16" spans="1:9" s="10" customFormat="1" ht="25.5" x14ac:dyDescent="0.2">
      <c r="A16" s="10">
        <v>202</v>
      </c>
      <c r="B16" s="1" t="s">
        <v>15</v>
      </c>
      <c r="C16" s="1"/>
      <c r="D16" s="1" t="s">
        <v>16</v>
      </c>
      <c r="E16" s="1" t="s">
        <v>17</v>
      </c>
      <c r="F16" s="14"/>
      <c r="G16" s="15"/>
      <c r="H16" s="46"/>
      <c r="I16" s="46"/>
    </row>
    <row r="17" spans="1:9" s="10" customFormat="1" ht="11.85" customHeight="1" x14ac:dyDescent="0.2">
      <c r="B17" s="3"/>
      <c r="C17" s="3"/>
      <c r="D17" s="3"/>
      <c r="E17" s="3"/>
      <c r="F17" s="15"/>
      <c r="G17" s="15"/>
      <c r="H17" s="62"/>
      <c r="I17" s="62"/>
    </row>
    <row r="18" spans="1:9" s="10" customFormat="1" ht="12.75" x14ac:dyDescent="0.2">
      <c r="A18" s="10">
        <v>203</v>
      </c>
      <c r="B18" s="1" t="s">
        <v>18</v>
      </c>
      <c r="C18" s="1"/>
      <c r="D18" s="1" t="s">
        <v>19</v>
      </c>
      <c r="E18" s="1" t="s">
        <v>20</v>
      </c>
      <c r="F18" s="14" t="s">
        <v>14</v>
      </c>
      <c r="G18" s="15">
        <v>0</v>
      </c>
      <c r="H18" s="76"/>
      <c r="I18" s="46">
        <f>+G18*H18</f>
        <v>0</v>
      </c>
    </row>
    <row r="19" spans="1:9" s="10" customFormat="1" ht="11.85" customHeight="1" x14ac:dyDescent="0.2">
      <c r="B19" s="3"/>
      <c r="C19" s="3"/>
      <c r="D19" s="3"/>
      <c r="E19" s="3"/>
      <c r="F19" s="15"/>
      <c r="G19" s="15"/>
      <c r="H19" s="62"/>
      <c r="I19" s="62"/>
    </row>
    <row r="20" spans="1:9" s="10" customFormat="1" ht="25.5" x14ac:dyDescent="0.2">
      <c r="A20" s="10">
        <v>204</v>
      </c>
      <c r="B20" s="1" t="s">
        <v>21</v>
      </c>
      <c r="C20" s="1"/>
      <c r="D20" s="1"/>
      <c r="E20" s="1" t="s">
        <v>332</v>
      </c>
      <c r="F20" s="14" t="s">
        <v>14</v>
      </c>
      <c r="G20" s="15">
        <v>0</v>
      </c>
      <c r="H20" s="76"/>
      <c r="I20" s="46">
        <f>+G20*H20</f>
        <v>0</v>
      </c>
    </row>
    <row r="21" spans="1:9" s="10" customFormat="1" ht="11.85" customHeight="1" x14ac:dyDescent="0.2">
      <c r="B21" s="3"/>
      <c r="C21" s="3"/>
      <c r="D21" s="3"/>
      <c r="E21" s="3"/>
      <c r="F21" s="15"/>
      <c r="G21" s="15"/>
      <c r="H21" s="62"/>
      <c r="I21" s="62"/>
    </row>
    <row r="22" spans="1:9" s="10" customFormat="1" ht="11.85" customHeight="1" x14ac:dyDescent="0.2">
      <c r="B22" s="3" t="s">
        <v>22</v>
      </c>
      <c r="C22" s="3"/>
      <c r="D22" s="3"/>
      <c r="E22" s="3" t="s">
        <v>334</v>
      </c>
      <c r="F22" s="15" t="s">
        <v>23</v>
      </c>
      <c r="G22" s="15">
        <v>0</v>
      </c>
      <c r="H22" s="62"/>
      <c r="I22" s="46">
        <f>+G22*H22</f>
        <v>0</v>
      </c>
    </row>
    <row r="23" spans="1:9" s="10" customFormat="1" ht="11.85" customHeight="1" x14ac:dyDescent="0.2">
      <c r="B23" s="3"/>
      <c r="C23" s="3"/>
      <c r="D23" s="3"/>
      <c r="E23" s="3"/>
      <c r="F23" s="15"/>
      <c r="G23" s="15"/>
      <c r="H23" s="62"/>
      <c r="I23" s="62"/>
    </row>
    <row r="24" spans="1:9" s="10" customFormat="1" ht="12.75" x14ac:dyDescent="0.2">
      <c r="A24" s="10">
        <v>205</v>
      </c>
      <c r="B24" s="1" t="s">
        <v>331</v>
      </c>
      <c r="C24" s="1"/>
      <c r="D24" s="1"/>
      <c r="E24" s="1" t="s">
        <v>337</v>
      </c>
      <c r="F24" s="14" t="s">
        <v>23</v>
      </c>
      <c r="G24" s="15">
        <v>2</v>
      </c>
      <c r="H24" s="76"/>
      <c r="I24" s="46">
        <f>+G24*H24</f>
        <v>0</v>
      </c>
    </row>
    <row r="25" spans="1:9" s="10" customFormat="1" ht="11.85" customHeight="1" x14ac:dyDescent="0.2">
      <c r="B25" s="3"/>
      <c r="C25" s="3"/>
      <c r="D25" s="3"/>
      <c r="E25" s="3"/>
      <c r="F25" s="15"/>
      <c r="G25" s="15"/>
      <c r="H25" s="62"/>
      <c r="I25" s="62"/>
    </row>
    <row r="26" spans="1:9" s="10" customFormat="1" ht="25.5" x14ac:dyDescent="0.2">
      <c r="A26" s="10">
        <v>207</v>
      </c>
      <c r="B26" s="1" t="s">
        <v>24</v>
      </c>
      <c r="C26" s="1"/>
      <c r="D26" s="1" t="s">
        <v>25</v>
      </c>
      <c r="E26" s="1" t="s">
        <v>26</v>
      </c>
      <c r="F26" s="14"/>
      <c r="G26" s="15"/>
      <c r="H26" s="46"/>
      <c r="I26" s="46"/>
    </row>
    <row r="27" spans="1:9" s="10" customFormat="1" ht="11.85" customHeight="1" x14ac:dyDescent="0.2">
      <c r="B27" s="3"/>
      <c r="C27" s="3"/>
      <c r="D27" s="3"/>
      <c r="E27" s="3"/>
      <c r="F27" s="15"/>
      <c r="G27" s="15"/>
      <c r="H27" s="62"/>
      <c r="I27" s="62"/>
    </row>
    <row r="28" spans="1:9" s="10" customFormat="1" ht="12.75" x14ac:dyDescent="0.2">
      <c r="A28" s="10">
        <v>208</v>
      </c>
      <c r="B28" s="1" t="s">
        <v>27</v>
      </c>
      <c r="C28" s="1"/>
      <c r="D28" s="1"/>
      <c r="E28" s="1" t="s">
        <v>28</v>
      </c>
      <c r="F28" s="14" t="s">
        <v>14</v>
      </c>
      <c r="G28" s="15">
        <v>1</v>
      </c>
      <c r="H28" s="76"/>
      <c r="I28" s="46">
        <f>+G28*H28</f>
        <v>0</v>
      </c>
    </row>
    <row r="29" spans="1:9" s="10" customFormat="1" ht="11.85" customHeight="1" x14ac:dyDescent="0.2">
      <c r="B29" s="3"/>
      <c r="C29" s="3"/>
      <c r="D29" s="3"/>
      <c r="E29" s="3"/>
      <c r="F29" s="15"/>
      <c r="G29" s="15"/>
      <c r="H29" s="62"/>
      <c r="I29" s="62"/>
    </row>
    <row r="30" spans="1:9" s="10" customFormat="1" ht="12.75" x14ac:dyDescent="0.2">
      <c r="A30" s="10">
        <v>209</v>
      </c>
      <c r="B30" s="1" t="s">
        <v>29</v>
      </c>
      <c r="C30" s="1"/>
      <c r="D30" s="1"/>
      <c r="E30" s="1" t="s">
        <v>30</v>
      </c>
      <c r="F30" s="14" t="s">
        <v>14</v>
      </c>
      <c r="G30" s="15">
        <v>1</v>
      </c>
      <c r="H30" s="76"/>
      <c r="I30" s="46">
        <f>+G30*H30</f>
        <v>0</v>
      </c>
    </row>
    <row r="31" spans="1:9" s="10" customFormat="1" ht="11.85" customHeight="1" x14ac:dyDescent="0.2">
      <c r="B31" s="3"/>
      <c r="C31" s="3"/>
      <c r="D31" s="3"/>
      <c r="E31" s="3"/>
      <c r="F31" s="15"/>
      <c r="G31" s="15"/>
      <c r="H31" s="62"/>
      <c r="I31" s="62"/>
    </row>
    <row r="32" spans="1:9" s="10" customFormat="1" ht="12.75" x14ac:dyDescent="0.2">
      <c r="A32" s="10">
        <v>210</v>
      </c>
      <c r="B32" s="1" t="s">
        <v>31</v>
      </c>
      <c r="C32" s="1"/>
      <c r="D32" s="1"/>
      <c r="E32" s="1" t="s">
        <v>32</v>
      </c>
      <c r="F32" s="14" t="s">
        <v>14</v>
      </c>
      <c r="G32" s="15">
        <v>1</v>
      </c>
      <c r="H32" s="76"/>
      <c r="I32" s="46">
        <f>+G32*H32</f>
        <v>0</v>
      </c>
    </row>
    <row r="33" spans="1:9" s="10" customFormat="1" ht="11.85" customHeight="1" x14ac:dyDescent="0.2">
      <c r="B33" s="3"/>
      <c r="C33" s="3"/>
      <c r="D33" s="3"/>
      <c r="E33" s="3"/>
      <c r="F33" s="15"/>
      <c r="G33" s="15"/>
      <c r="H33" s="62"/>
      <c r="I33" s="62"/>
    </row>
    <row r="34" spans="1:9" s="10" customFormat="1" ht="12.75" x14ac:dyDescent="0.2">
      <c r="A34" s="10">
        <v>211</v>
      </c>
      <c r="B34" s="1" t="s">
        <v>33</v>
      </c>
      <c r="C34" s="1"/>
      <c r="D34" s="1"/>
      <c r="E34" s="1" t="s">
        <v>34</v>
      </c>
      <c r="F34" s="14" t="s">
        <v>14</v>
      </c>
      <c r="G34" s="15">
        <v>1</v>
      </c>
      <c r="H34" s="76"/>
      <c r="I34" s="46">
        <f>+G34*H34</f>
        <v>0</v>
      </c>
    </row>
    <row r="35" spans="1:9" s="10" customFormat="1" ht="11.85" customHeight="1" x14ac:dyDescent="0.2">
      <c r="B35" s="3"/>
      <c r="C35" s="3"/>
      <c r="D35" s="3"/>
      <c r="E35" s="3"/>
      <c r="F35" s="15"/>
      <c r="G35" s="15"/>
      <c r="H35" s="62"/>
      <c r="I35" s="62"/>
    </row>
    <row r="36" spans="1:9" s="10" customFormat="1" ht="12.75" x14ac:dyDescent="0.2">
      <c r="A36" s="10">
        <v>213</v>
      </c>
      <c r="B36" s="1" t="s">
        <v>35</v>
      </c>
      <c r="C36" s="1"/>
      <c r="D36" s="1"/>
      <c r="E36" s="1" t="s">
        <v>36</v>
      </c>
      <c r="F36" s="14" t="s">
        <v>14</v>
      </c>
      <c r="G36" s="15">
        <v>1</v>
      </c>
      <c r="H36" s="76"/>
      <c r="I36" s="46">
        <f>+G36*H36</f>
        <v>0</v>
      </c>
    </row>
    <row r="37" spans="1:9" s="10" customFormat="1" ht="11.85" customHeight="1" x14ac:dyDescent="0.2">
      <c r="B37" s="3"/>
      <c r="C37" s="3"/>
      <c r="D37" s="3"/>
      <c r="E37" s="3"/>
      <c r="F37" s="15"/>
      <c r="G37" s="15"/>
      <c r="H37" s="62"/>
      <c r="I37" s="62"/>
    </row>
    <row r="38" spans="1:9" s="10" customFormat="1" ht="25.5" x14ac:dyDescent="0.2">
      <c r="A38" s="10">
        <v>214</v>
      </c>
      <c r="B38" s="1" t="s">
        <v>37</v>
      </c>
      <c r="C38" s="1"/>
      <c r="D38" s="1"/>
      <c r="E38" s="1" t="s">
        <v>38</v>
      </c>
      <c r="F38" s="14" t="s">
        <v>14</v>
      </c>
      <c r="G38" s="15">
        <v>1</v>
      </c>
      <c r="H38" s="76"/>
      <c r="I38" s="46">
        <f>+G38*H38</f>
        <v>0</v>
      </c>
    </row>
    <row r="39" spans="1:9" s="10" customFormat="1" ht="11.85" customHeight="1" x14ac:dyDescent="0.2">
      <c r="B39" s="3"/>
      <c r="C39" s="3"/>
      <c r="D39" s="3"/>
      <c r="E39" s="3"/>
      <c r="F39" s="15"/>
      <c r="G39" s="15"/>
      <c r="H39" s="62"/>
      <c r="I39" s="62"/>
    </row>
    <row r="40" spans="1:9" s="10" customFormat="1" ht="12.75" x14ac:dyDescent="0.2">
      <c r="A40" s="10">
        <v>215</v>
      </c>
      <c r="B40" s="1" t="s">
        <v>39</v>
      </c>
      <c r="C40" s="1"/>
      <c r="D40" s="1"/>
      <c r="E40" s="1" t="s">
        <v>40</v>
      </c>
      <c r="F40" s="14" t="s">
        <v>14</v>
      </c>
      <c r="G40" s="15">
        <v>1</v>
      </c>
      <c r="H40" s="76"/>
      <c r="I40" s="46">
        <f>+G40*H40</f>
        <v>0</v>
      </c>
    </row>
    <row r="41" spans="1:9" s="10" customFormat="1" ht="11.85" customHeight="1" x14ac:dyDescent="0.2">
      <c r="B41" s="3"/>
      <c r="C41" s="3"/>
      <c r="D41" s="3"/>
      <c r="E41" s="3"/>
      <c r="F41" s="15"/>
      <c r="G41" s="15"/>
      <c r="H41" s="62"/>
      <c r="I41" s="62"/>
    </row>
    <row r="42" spans="1:9" s="10" customFormat="1" ht="12.75" x14ac:dyDescent="0.2">
      <c r="A42" s="10">
        <v>216</v>
      </c>
      <c r="B42" s="1" t="s">
        <v>41</v>
      </c>
      <c r="C42" s="1"/>
      <c r="D42" s="1"/>
      <c r="E42" s="1" t="s">
        <v>42</v>
      </c>
      <c r="F42" s="14" t="s">
        <v>14</v>
      </c>
      <c r="G42" s="15">
        <v>1</v>
      </c>
      <c r="H42" s="76"/>
      <c r="I42" s="46">
        <f>+G42*H42</f>
        <v>0</v>
      </c>
    </row>
    <row r="43" spans="1:9" s="10" customFormat="1" ht="11.85" customHeight="1" x14ac:dyDescent="0.2">
      <c r="B43" s="3"/>
      <c r="C43" s="3"/>
      <c r="D43" s="3"/>
      <c r="E43" s="3"/>
      <c r="F43" s="15"/>
      <c r="G43" s="15"/>
      <c r="H43" s="62"/>
      <c r="I43" s="62"/>
    </row>
    <row r="44" spans="1:9" s="10" customFormat="1" ht="12.75" x14ac:dyDescent="0.2">
      <c r="A44" s="10">
        <v>217</v>
      </c>
      <c r="B44" s="1" t="s">
        <v>43</v>
      </c>
      <c r="C44" s="1"/>
      <c r="D44" s="1"/>
      <c r="E44" s="1" t="s">
        <v>194</v>
      </c>
      <c r="F44" s="14" t="s">
        <v>14</v>
      </c>
      <c r="G44" s="15">
        <v>1</v>
      </c>
      <c r="H44" s="76"/>
      <c r="I44" s="46">
        <f>+G44*H44</f>
        <v>0</v>
      </c>
    </row>
    <row r="45" spans="1:9" s="10" customFormat="1" ht="11.85" customHeight="1" x14ac:dyDescent="0.2">
      <c r="B45" s="3"/>
      <c r="C45" s="3"/>
      <c r="D45" s="3"/>
      <c r="E45" s="3"/>
      <c r="F45" s="15"/>
      <c r="G45" s="15"/>
      <c r="H45" s="62"/>
      <c r="I45" s="62"/>
    </row>
    <row r="46" spans="1:9" s="10" customFormat="1" ht="25.5" x14ac:dyDescent="0.2">
      <c r="A46" s="10">
        <v>218</v>
      </c>
      <c r="B46" s="1" t="s">
        <v>44</v>
      </c>
      <c r="C46" s="1"/>
      <c r="D46" s="1" t="s">
        <v>45</v>
      </c>
      <c r="E46" s="1" t="s">
        <v>46</v>
      </c>
      <c r="F46" s="14" t="s">
        <v>14</v>
      </c>
      <c r="G46" s="15">
        <v>1</v>
      </c>
      <c r="H46" s="76"/>
      <c r="I46" s="46">
        <f>+G46*H46</f>
        <v>0</v>
      </c>
    </row>
    <row r="47" spans="1:9" s="10" customFormat="1" ht="11.85" customHeight="1" x14ac:dyDescent="0.2">
      <c r="B47" s="3"/>
      <c r="C47" s="3"/>
      <c r="D47" s="3"/>
      <c r="E47" s="3"/>
      <c r="F47" s="15"/>
      <c r="G47" s="15"/>
      <c r="H47" s="62"/>
      <c r="I47" s="62"/>
    </row>
    <row r="48" spans="1:9" s="27" customFormat="1" ht="14.25" customHeight="1" x14ac:dyDescent="0.2">
      <c r="B48" s="24" t="s">
        <v>50</v>
      </c>
      <c r="C48" s="24"/>
      <c r="D48" s="25"/>
      <c r="E48" s="5"/>
      <c r="F48" s="26"/>
      <c r="G48" s="26"/>
      <c r="H48" s="77"/>
      <c r="I48" s="61">
        <f>SUM(I10:I47)</f>
        <v>0</v>
      </c>
    </row>
    <row r="49" spans="1:9" s="8" customFormat="1" ht="12" x14ac:dyDescent="0.2">
      <c r="B49" s="11" t="str">
        <f>+B$1</f>
        <v>NAMA KHOI MUNICIPALITY</v>
      </c>
      <c r="C49" s="11"/>
      <c r="F49" s="16"/>
      <c r="G49" s="16"/>
      <c r="H49" s="63"/>
      <c r="I49" s="63"/>
    </row>
    <row r="50" spans="1:9" s="8" customFormat="1" ht="12" x14ac:dyDescent="0.2">
      <c r="B50" s="11"/>
      <c r="C50" s="11"/>
      <c r="F50" s="16"/>
      <c r="G50" s="16"/>
      <c r="H50" s="63"/>
      <c r="I50" s="63"/>
    </row>
    <row r="51" spans="1:9" s="8" customFormat="1" ht="12" x14ac:dyDescent="0.2">
      <c r="B51" s="11" t="str">
        <f>+B$3</f>
        <v>WATER AND SANITATION</v>
      </c>
      <c r="C51" s="11"/>
      <c r="F51" s="16"/>
      <c r="G51" s="16"/>
      <c r="H51" s="63"/>
      <c r="I51" s="63"/>
    </row>
    <row r="52" spans="1:9" s="8" customFormat="1" ht="12" x14ac:dyDescent="0.2">
      <c r="B52" s="11"/>
      <c r="C52" s="11"/>
      <c r="F52" s="16"/>
      <c r="G52" s="16"/>
      <c r="H52" s="63"/>
      <c r="I52" s="63"/>
    </row>
    <row r="53" spans="1:9" s="8" customFormat="1" ht="12" x14ac:dyDescent="0.2">
      <c r="B53" s="11" t="str">
        <f>+B$5</f>
        <v xml:space="preserve">CONTRACT NO: </v>
      </c>
      <c r="C53" s="11"/>
      <c r="E53" s="132" t="s">
        <v>522</v>
      </c>
      <c r="F53" s="16"/>
      <c r="G53" s="16"/>
      <c r="H53" s="63"/>
      <c r="I53" s="63"/>
    </row>
    <row r="54" spans="1:9" s="8" customFormat="1" ht="12" x14ac:dyDescent="0.2">
      <c r="B54" s="11"/>
      <c r="C54" s="11"/>
      <c r="F54" s="16"/>
      <c r="G54" s="16"/>
      <c r="H54" s="63"/>
      <c r="I54" s="63"/>
    </row>
    <row r="55" spans="1:9" s="8" customFormat="1" ht="12" x14ac:dyDescent="0.2">
      <c r="B55" s="11" t="str">
        <f>+B$7</f>
        <v>VAALHOEK, O'KIEP, SEWER RETICULATION NETWORK</v>
      </c>
      <c r="C55" s="11"/>
      <c r="F55" s="16"/>
      <c r="G55" s="16"/>
      <c r="H55" s="63"/>
      <c r="I55" s="63"/>
    </row>
    <row r="56" spans="1:9" s="6" customFormat="1" ht="12.75" x14ac:dyDescent="0.2">
      <c r="F56" s="18"/>
      <c r="G56" s="18"/>
      <c r="H56" s="72"/>
      <c r="I56" s="64" t="s">
        <v>0</v>
      </c>
    </row>
    <row r="57" spans="1:9" s="10" customFormat="1" ht="28.35" customHeight="1" x14ac:dyDescent="0.2">
      <c r="B57" s="19" t="s">
        <v>1</v>
      </c>
      <c r="C57" s="19" t="s">
        <v>521</v>
      </c>
      <c r="D57" s="19" t="s">
        <v>2</v>
      </c>
      <c r="E57" s="19" t="s">
        <v>3</v>
      </c>
      <c r="F57" s="20" t="s">
        <v>4</v>
      </c>
      <c r="G57" s="20" t="s">
        <v>5</v>
      </c>
      <c r="H57" s="75" t="s">
        <v>6</v>
      </c>
      <c r="I57" s="65" t="s">
        <v>7</v>
      </c>
    </row>
    <row r="58" spans="1:9" s="27" customFormat="1" ht="14.25" customHeight="1" x14ac:dyDescent="0.2">
      <c r="B58" s="24" t="s">
        <v>51</v>
      </c>
      <c r="C58" s="24"/>
      <c r="D58" s="25"/>
      <c r="E58" s="5"/>
      <c r="F58" s="26"/>
      <c r="G58" s="26"/>
      <c r="H58" s="77"/>
      <c r="I58" s="61">
        <f>I48</f>
        <v>0</v>
      </c>
    </row>
    <row r="59" spans="1:9" s="10" customFormat="1" ht="25.5" x14ac:dyDescent="0.2">
      <c r="A59" s="10">
        <v>219</v>
      </c>
      <c r="B59" s="1" t="s">
        <v>47</v>
      </c>
      <c r="C59" s="1"/>
      <c r="D59" s="1" t="s">
        <v>48</v>
      </c>
      <c r="E59" s="1" t="s">
        <v>49</v>
      </c>
      <c r="F59" s="14" t="s">
        <v>14</v>
      </c>
      <c r="G59" s="15">
        <v>1</v>
      </c>
      <c r="H59" s="76"/>
      <c r="I59" s="46">
        <f>+G59*H59</f>
        <v>0</v>
      </c>
    </row>
    <row r="60" spans="1:9" s="10" customFormat="1" ht="12.75" x14ac:dyDescent="0.2">
      <c r="B60" s="3"/>
      <c r="C60" s="3"/>
      <c r="D60" s="3"/>
      <c r="E60" s="3"/>
      <c r="F60" s="15"/>
      <c r="G60" s="15"/>
      <c r="H60" s="62"/>
      <c r="I60" s="62"/>
    </row>
    <row r="61" spans="1:9" s="10" customFormat="1" ht="12.75" x14ac:dyDescent="0.2">
      <c r="A61" s="10">
        <v>220</v>
      </c>
      <c r="B61" s="1" t="s">
        <v>52</v>
      </c>
      <c r="C61" s="1"/>
      <c r="D61" s="1" t="s">
        <v>53</v>
      </c>
      <c r="E61" s="2" t="s">
        <v>54</v>
      </c>
      <c r="F61" s="14"/>
      <c r="G61" s="15"/>
      <c r="H61" s="46"/>
      <c r="I61" s="46"/>
    </row>
    <row r="62" spans="1:9" s="10" customFormat="1" ht="12.75" x14ac:dyDescent="0.2">
      <c r="A62" s="10">
        <v>221</v>
      </c>
      <c r="B62" s="1" t="s">
        <v>55</v>
      </c>
      <c r="C62" s="1"/>
      <c r="D62" s="1" t="s">
        <v>56</v>
      </c>
      <c r="E62" s="1" t="s">
        <v>57</v>
      </c>
      <c r="F62" s="14" t="s">
        <v>14</v>
      </c>
      <c r="G62" s="15">
        <v>1</v>
      </c>
      <c r="H62" s="76"/>
      <c r="I62" s="46">
        <f>+G62*H62</f>
        <v>0</v>
      </c>
    </row>
    <row r="63" spans="1:9" s="10" customFormat="1" ht="11.85" customHeight="1" x14ac:dyDescent="0.2">
      <c r="B63" s="3"/>
      <c r="C63" s="3"/>
      <c r="D63" s="3"/>
      <c r="E63" s="3"/>
      <c r="F63" s="15"/>
      <c r="G63" s="15"/>
      <c r="H63" s="62"/>
      <c r="I63" s="62"/>
    </row>
    <row r="64" spans="1:9" s="10" customFormat="1" ht="38.25" x14ac:dyDescent="0.2">
      <c r="A64" s="10">
        <v>222</v>
      </c>
      <c r="B64" s="1" t="s">
        <v>58</v>
      </c>
      <c r="C64" s="1"/>
      <c r="D64" s="1" t="s">
        <v>59</v>
      </c>
      <c r="E64" s="1" t="s">
        <v>60</v>
      </c>
      <c r="F64" s="14"/>
      <c r="G64" s="15"/>
      <c r="H64" s="46"/>
      <c r="I64" s="46"/>
    </row>
    <row r="65" spans="1:9" s="10" customFormat="1" ht="11.85" customHeight="1" x14ac:dyDescent="0.2">
      <c r="B65" s="3"/>
      <c r="C65" s="3"/>
      <c r="D65" s="3"/>
      <c r="E65" s="3"/>
      <c r="F65" s="15"/>
      <c r="G65" s="15"/>
      <c r="H65" s="62"/>
      <c r="I65" s="62"/>
    </row>
    <row r="66" spans="1:9" s="10" customFormat="1" ht="12.75" x14ac:dyDescent="0.2">
      <c r="A66" s="10">
        <v>223</v>
      </c>
      <c r="B66" s="1" t="s">
        <v>61</v>
      </c>
      <c r="C66" s="1"/>
      <c r="D66" s="1"/>
      <c r="E66" s="1" t="s">
        <v>62</v>
      </c>
      <c r="F66" s="14" t="s">
        <v>14</v>
      </c>
      <c r="G66" s="15">
        <v>1</v>
      </c>
      <c r="H66" s="76"/>
      <c r="I66" s="46">
        <f>+G66*H66</f>
        <v>0</v>
      </c>
    </row>
    <row r="67" spans="1:9" s="10" customFormat="1" ht="11.85" customHeight="1" x14ac:dyDescent="0.2">
      <c r="B67" s="3"/>
      <c r="C67" s="3"/>
      <c r="D67" s="3"/>
      <c r="E67" s="3"/>
      <c r="F67" s="15"/>
      <c r="G67" s="15"/>
      <c r="H67" s="62"/>
      <c r="I67" s="62"/>
    </row>
    <row r="68" spans="1:9" s="10" customFormat="1" ht="12.75" x14ac:dyDescent="0.2">
      <c r="A68" s="10">
        <v>224</v>
      </c>
      <c r="B68" s="1" t="s">
        <v>63</v>
      </c>
      <c r="C68" s="1"/>
      <c r="D68" s="1"/>
      <c r="E68" s="1" t="s">
        <v>333</v>
      </c>
      <c r="F68" s="14" t="s">
        <v>14</v>
      </c>
      <c r="G68" s="15">
        <v>1</v>
      </c>
      <c r="H68" s="76"/>
      <c r="I68" s="46">
        <f>+G68*H68</f>
        <v>0</v>
      </c>
    </row>
    <row r="69" spans="1:9" s="10" customFormat="1" ht="11.85" customHeight="1" x14ac:dyDescent="0.2">
      <c r="B69" s="3"/>
      <c r="C69" s="3"/>
      <c r="D69" s="3"/>
      <c r="E69" s="3"/>
      <c r="F69" s="15"/>
      <c r="G69" s="15"/>
      <c r="H69" s="62"/>
      <c r="I69" s="62"/>
    </row>
    <row r="70" spans="1:9" s="10" customFormat="1" ht="11.85" customHeight="1" x14ac:dyDescent="0.2">
      <c r="B70" s="3" t="s">
        <v>64</v>
      </c>
      <c r="C70" s="3"/>
      <c r="D70" s="3"/>
      <c r="E70" s="3" t="s">
        <v>334</v>
      </c>
      <c r="F70" s="15" t="s">
        <v>23</v>
      </c>
      <c r="G70" s="15">
        <v>1</v>
      </c>
      <c r="H70" s="62"/>
      <c r="I70" s="46">
        <f>+G70*H70</f>
        <v>0</v>
      </c>
    </row>
    <row r="71" spans="1:9" s="10" customFormat="1" ht="11.85" customHeight="1" x14ac:dyDescent="0.2">
      <c r="B71" s="3"/>
      <c r="C71" s="3"/>
      <c r="D71" s="3"/>
      <c r="E71" s="3"/>
      <c r="F71" s="15"/>
      <c r="G71" s="15"/>
      <c r="H71" s="62"/>
      <c r="I71" s="62"/>
    </row>
    <row r="72" spans="1:9" s="10" customFormat="1" ht="12.75" x14ac:dyDescent="0.2">
      <c r="A72" s="10">
        <v>225</v>
      </c>
      <c r="B72" s="1" t="s">
        <v>336</v>
      </c>
      <c r="C72" s="1"/>
      <c r="D72" s="1"/>
      <c r="E72" s="1" t="s">
        <v>335</v>
      </c>
      <c r="F72" s="14" t="s">
        <v>14</v>
      </c>
      <c r="G72" s="15">
        <v>1</v>
      </c>
      <c r="H72" s="76"/>
      <c r="I72" s="46">
        <f>+G72*H72</f>
        <v>0</v>
      </c>
    </row>
    <row r="73" spans="1:9" s="10" customFormat="1" ht="11.85" customHeight="1" x14ac:dyDescent="0.2">
      <c r="B73" s="3"/>
      <c r="C73" s="3"/>
      <c r="D73" s="3"/>
      <c r="E73" s="3"/>
      <c r="F73" s="15"/>
      <c r="G73" s="15"/>
      <c r="H73" s="62"/>
      <c r="I73" s="62"/>
    </row>
    <row r="74" spans="1:9" s="10" customFormat="1" ht="25.5" x14ac:dyDescent="0.2">
      <c r="A74" s="10">
        <v>227</v>
      </c>
      <c r="B74" s="1" t="s">
        <v>65</v>
      </c>
      <c r="C74" s="1"/>
      <c r="D74" s="1" t="s">
        <v>66</v>
      </c>
      <c r="E74" s="1" t="s">
        <v>67</v>
      </c>
      <c r="F74" s="14"/>
      <c r="G74" s="15"/>
      <c r="H74" s="46"/>
      <c r="I74" s="46"/>
    </row>
    <row r="75" spans="1:9" s="10" customFormat="1" ht="11.85" customHeight="1" x14ac:dyDescent="0.2">
      <c r="B75" s="3"/>
      <c r="C75" s="3"/>
      <c r="D75" s="3"/>
      <c r="E75" s="3"/>
      <c r="F75" s="15"/>
      <c r="G75" s="15"/>
      <c r="H75" s="62"/>
      <c r="I75" s="62"/>
    </row>
    <row r="76" spans="1:9" s="10" customFormat="1" ht="12.75" x14ac:dyDescent="0.2">
      <c r="A76" s="10">
        <v>228</v>
      </c>
      <c r="B76" s="1" t="s">
        <v>68</v>
      </c>
      <c r="C76" s="1"/>
      <c r="D76" s="1"/>
      <c r="E76" s="1" t="s">
        <v>69</v>
      </c>
      <c r="F76" s="14" t="s">
        <v>14</v>
      </c>
      <c r="G76" s="15">
        <v>1</v>
      </c>
      <c r="H76" s="76"/>
      <c r="I76" s="46">
        <f>+G76*H76</f>
        <v>0</v>
      </c>
    </row>
    <row r="77" spans="1:9" s="10" customFormat="1" ht="11.85" customHeight="1" x14ac:dyDescent="0.2">
      <c r="B77" s="3"/>
      <c r="C77" s="3"/>
      <c r="D77" s="3"/>
      <c r="E77" s="3"/>
      <c r="F77" s="15"/>
      <c r="G77" s="15"/>
      <c r="H77" s="62"/>
      <c r="I77" s="62"/>
    </row>
    <row r="78" spans="1:9" s="10" customFormat="1" ht="12.75" x14ac:dyDescent="0.2">
      <c r="A78" s="10">
        <v>229</v>
      </c>
      <c r="B78" s="1" t="s">
        <v>70</v>
      </c>
      <c r="C78" s="1"/>
      <c r="D78" s="1"/>
      <c r="E78" s="1" t="s">
        <v>71</v>
      </c>
      <c r="F78" s="14" t="s">
        <v>14</v>
      </c>
      <c r="G78" s="15">
        <v>1</v>
      </c>
      <c r="H78" s="76"/>
      <c r="I78" s="46">
        <f>+G78*H78</f>
        <v>0</v>
      </c>
    </row>
    <row r="79" spans="1:9" s="10" customFormat="1" ht="11.85" customHeight="1" x14ac:dyDescent="0.2">
      <c r="B79" s="3"/>
      <c r="C79" s="3"/>
      <c r="D79" s="3"/>
      <c r="E79" s="3"/>
      <c r="F79" s="15"/>
      <c r="G79" s="15"/>
      <c r="H79" s="62"/>
      <c r="I79" s="62"/>
    </row>
    <row r="80" spans="1:9" s="10" customFormat="1" ht="12.75" x14ac:dyDescent="0.2">
      <c r="A80" s="10">
        <v>230</v>
      </c>
      <c r="B80" s="1" t="s">
        <v>72</v>
      </c>
      <c r="C80" s="1"/>
      <c r="D80" s="1"/>
      <c r="E80" s="1" t="s">
        <v>32</v>
      </c>
      <c r="F80" s="14" t="s">
        <v>14</v>
      </c>
      <c r="G80" s="15">
        <v>1</v>
      </c>
      <c r="H80" s="76"/>
      <c r="I80" s="46">
        <f>+G80*H80</f>
        <v>0</v>
      </c>
    </row>
    <row r="81" spans="1:9" s="10" customFormat="1" ht="11.85" customHeight="1" x14ac:dyDescent="0.2">
      <c r="B81" s="3"/>
      <c r="C81" s="3"/>
      <c r="D81" s="3"/>
      <c r="E81" s="3"/>
      <c r="F81" s="15"/>
      <c r="G81" s="15"/>
      <c r="H81" s="62"/>
      <c r="I81" s="62"/>
    </row>
    <row r="82" spans="1:9" s="10" customFormat="1" ht="12.75" x14ac:dyDescent="0.2">
      <c r="A82" s="10">
        <v>231</v>
      </c>
      <c r="B82" s="1" t="s">
        <v>73</v>
      </c>
      <c r="C82" s="1"/>
      <c r="D82" s="1"/>
      <c r="E82" s="1" t="s">
        <v>34</v>
      </c>
      <c r="F82" s="14" t="s">
        <v>14</v>
      </c>
      <c r="G82" s="15">
        <v>1</v>
      </c>
      <c r="H82" s="76"/>
      <c r="I82" s="46">
        <f>+G82*H82</f>
        <v>0</v>
      </c>
    </row>
    <row r="83" spans="1:9" s="10" customFormat="1" ht="11.85" customHeight="1" x14ac:dyDescent="0.2">
      <c r="B83" s="3"/>
      <c r="C83" s="3"/>
      <c r="D83" s="3"/>
      <c r="E83" s="3"/>
      <c r="F83" s="15"/>
      <c r="G83" s="15"/>
      <c r="H83" s="62"/>
      <c r="I83" s="62"/>
    </row>
    <row r="84" spans="1:9" s="10" customFormat="1" ht="12.75" x14ac:dyDescent="0.2">
      <c r="A84" s="10">
        <v>233</v>
      </c>
      <c r="B84" s="1" t="s">
        <v>74</v>
      </c>
      <c r="C84" s="1"/>
      <c r="D84" s="1"/>
      <c r="E84" s="1" t="s">
        <v>75</v>
      </c>
      <c r="F84" s="14" t="s">
        <v>14</v>
      </c>
      <c r="G84" s="15">
        <v>1</v>
      </c>
      <c r="H84" s="76"/>
      <c r="I84" s="46">
        <f>+G84*H84</f>
        <v>0</v>
      </c>
    </row>
    <row r="85" spans="1:9" s="10" customFormat="1" ht="11.85" customHeight="1" x14ac:dyDescent="0.2">
      <c r="B85" s="3"/>
      <c r="C85" s="3"/>
      <c r="D85" s="3"/>
      <c r="E85" s="3"/>
      <c r="F85" s="15"/>
      <c r="G85" s="15"/>
      <c r="H85" s="62"/>
      <c r="I85" s="62"/>
    </row>
    <row r="86" spans="1:9" s="10" customFormat="1" ht="25.5" x14ac:dyDescent="0.2">
      <c r="A86" s="10">
        <v>234</v>
      </c>
      <c r="B86" s="1" t="s">
        <v>76</v>
      </c>
      <c r="C86" s="1"/>
      <c r="D86" s="1"/>
      <c r="E86" s="1" t="s">
        <v>38</v>
      </c>
      <c r="F86" s="14" t="s">
        <v>14</v>
      </c>
      <c r="G86" s="15">
        <v>1</v>
      </c>
      <c r="H86" s="76"/>
      <c r="I86" s="46">
        <f>+G86*H86</f>
        <v>0</v>
      </c>
    </row>
    <row r="87" spans="1:9" s="10" customFormat="1" ht="11.85" customHeight="1" x14ac:dyDescent="0.2">
      <c r="B87" s="3"/>
      <c r="C87" s="3"/>
      <c r="D87" s="3"/>
      <c r="E87" s="3"/>
      <c r="F87" s="15"/>
      <c r="G87" s="15"/>
      <c r="H87" s="62"/>
      <c r="I87" s="62"/>
    </row>
    <row r="88" spans="1:9" s="10" customFormat="1" ht="12.75" x14ac:dyDescent="0.2">
      <c r="A88" s="10">
        <v>235</v>
      </c>
      <c r="B88" s="1" t="s">
        <v>77</v>
      </c>
      <c r="C88" s="1"/>
      <c r="D88" s="1"/>
      <c r="E88" s="1" t="s">
        <v>40</v>
      </c>
      <c r="F88" s="14" t="s">
        <v>14</v>
      </c>
      <c r="G88" s="15">
        <v>1</v>
      </c>
      <c r="H88" s="76"/>
      <c r="I88" s="46">
        <f>+G88*H88</f>
        <v>0</v>
      </c>
    </row>
    <row r="89" spans="1:9" s="10" customFormat="1" ht="11.85" customHeight="1" x14ac:dyDescent="0.2">
      <c r="B89" s="3"/>
      <c r="C89" s="3"/>
      <c r="D89" s="3"/>
      <c r="E89" s="3"/>
      <c r="F89" s="15"/>
      <c r="G89" s="15"/>
      <c r="H89" s="62"/>
      <c r="I89" s="62"/>
    </row>
    <row r="90" spans="1:9" s="10" customFormat="1" ht="12.75" x14ac:dyDescent="0.2">
      <c r="A90" s="10">
        <v>236</v>
      </c>
      <c r="B90" s="1" t="s">
        <v>78</v>
      </c>
      <c r="C90" s="1"/>
      <c r="D90" s="1"/>
      <c r="E90" s="1" t="s">
        <v>338</v>
      </c>
      <c r="F90" s="14" t="s">
        <v>14</v>
      </c>
      <c r="G90" s="15">
        <v>1</v>
      </c>
      <c r="H90" s="76"/>
      <c r="I90" s="46">
        <f>+G90*H90</f>
        <v>0</v>
      </c>
    </row>
    <row r="91" spans="1:9" s="10" customFormat="1" ht="11.85" customHeight="1" x14ac:dyDescent="0.2">
      <c r="B91" s="3"/>
      <c r="C91" s="3"/>
      <c r="D91" s="3"/>
      <c r="E91" s="3"/>
      <c r="F91" s="15"/>
      <c r="G91" s="15"/>
      <c r="H91" s="62"/>
      <c r="I91" s="62"/>
    </row>
    <row r="92" spans="1:9" s="10" customFormat="1" ht="12.75" x14ac:dyDescent="0.2">
      <c r="A92" s="10">
        <v>237</v>
      </c>
      <c r="B92" s="1" t="s">
        <v>79</v>
      </c>
      <c r="C92" s="1"/>
      <c r="D92" s="1"/>
      <c r="E92" s="1" t="s">
        <v>194</v>
      </c>
      <c r="F92" s="14" t="s">
        <v>14</v>
      </c>
      <c r="G92" s="15">
        <v>1</v>
      </c>
      <c r="H92" s="76"/>
      <c r="I92" s="46">
        <f>+G92*H92</f>
        <v>0</v>
      </c>
    </row>
    <row r="93" spans="1:9" s="10" customFormat="1" ht="11.85" customHeight="1" x14ac:dyDescent="0.2">
      <c r="B93" s="3"/>
      <c r="C93" s="3"/>
      <c r="D93" s="3"/>
      <c r="E93" s="3"/>
      <c r="F93" s="15"/>
      <c r="G93" s="15"/>
      <c r="H93" s="62"/>
      <c r="I93" s="62"/>
    </row>
    <row r="94" spans="1:9" s="10" customFormat="1" ht="12.75" x14ac:dyDescent="0.2">
      <c r="A94" s="10">
        <v>238</v>
      </c>
      <c r="B94" s="1" t="s">
        <v>80</v>
      </c>
      <c r="C94" s="1"/>
      <c r="D94" s="1" t="s">
        <v>81</v>
      </c>
      <c r="E94" s="1" t="s">
        <v>82</v>
      </c>
      <c r="F94" s="14" t="s">
        <v>14</v>
      </c>
      <c r="G94" s="15">
        <v>1</v>
      </c>
      <c r="H94" s="76"/>
      <c r="I94" s="46">
        <f>+G94*H94</f>
        <v>0</v>
      </c>
    </row>
    <row r="95" spans="1:9" s="10" customFormat="1" ht="7.15" customHeight="1" x14ac:dyDescent="0.2">
      <c r="B95" s="3"/>
      <c r="C95" s="3"/>
      <c r="D95" s="3"/>
      <c r="E95" s="3"/>
      <c r="F95" s="15"/>
      <c r="G95" s="15"/>
      <c r="H95" s="62"/>
      <c r="I95" s="62"/>
    </row>
    <row r="96" spans="1:9" s="10" customFormat="1" ht="12.75" x14ac:dyDescent="0.2">
      <c r="A96" s="10">
        <v>239</v>
      </c>
      <c r="B96" s="1" t="s">
        <v>83</v>
      </c>
      <c r="C96" s="1"/>
      <c r="D96" s="1" t="s">
        <v>84</v>
      </c>
      <c r="E96" s="1" t="s">
        <v>85</v>
      </c>
      <c r="F96" s="14" t="s">
        <v>14</v>
      </c>
      <c r="G96" s="15">
        <v>1</v>
      </c>
      <c r="H96" s="76"/>
      <c r="I96" s="46">
        <f>+G96*H96</f>
        <v>0</v>
      </c>
    </row>
    <row r="97" spans="1:9" s="10" customFormat="1" ht="11.85" customHeight="1" x14ac:dyDescent="0.2">
      <c r="B97" s="3"/>
      <c r="C97" s="3"/>
      <c r="D97" s="3"/>
      <c r="E97" s="3"/>
      <c r="F97" s="15"/>
      <c r="G97" s="15"/>
      <c r="H97" s="62"/>
      <c r="I97" s="62"/>
    </row>
    <row r="98" spans="1:9" s="10" customFormat="1" ht="12.75" x14ac:dyDescent="0.2">
      <c r="A98" s="10">
        <v>240</v>
      </c>
      <c r="B98" s="1" t="s">
        <v>86</v>
      </c>
      <c r="C98" s="1"/>
      <c r="D98" s="1" t="s">
        <v>87</v>
      </c>
      <c r="E98" s="1" t="s">
        <v>88</v>
      </c>
      <c r="F98" s="14"/>
      <c r="G98" s="15"/>
      <c r="H98" s="46"/>
      <c r="I98" s="46"/>
    </row>
    <row r="99" spans="1:9" s="10" customFormat="1" ht="11.85" customHeight="1" x14ac:dyDescent="0.2">
      <c r="B99" s="3"/>
      <c r="C99" s="3"/>
      <c r="D99" s="3"/>
      <c r="E99" s="3"/>
      <c r="F99" s="15"/>
      <c r="G99" s="15"/>
      <c r="H99" s="62"/>
      <c r="I99" s="62"/>
    </row>
    <row r="100" spans="1:9" s="27" customFormat="1" ht="14.25" customHeight="1" x14ac:dyDescent="0.2">
      <c r="B100" s="24" t="s">
        <v>50</v>
      </c>
      <c r="C100" s="24"/>
      <c r="D100" s="25"/>
      <c r="E100" s="5"/>
      <c r="F100" s="26"/>
      <c r="G100" s="26"/>
      <c r="H100" s="77"/>
      <c r="I100" s="61">
        <f>SUM(I58:I99)</f>
        <v>0</v>
      </c>
    </row>
    <row r="101" spans="1:9" s="8" customFormat="1" ht="12" x14ac:dyDescent="0.2">
      <c r="B101" s="11" t="str">
        <f>+B$1</f>
        <v>NAMA KHOI MUNICIPALITY</v>
      </c>
      <c r="C101" s="11"/>
      <c r="F101" s="16"/>
      <c r="G101" s="16"/>
      <c r="H101" s="63"/>
      <c r="I101" s="63"/>
    </row>
    <row r="102" spans="1:9" s="8" customFormat="1" ht="12" x14ac:dyDescent="0.2">
      <c r="B102" s="11"/>
      <c r="C102" s="11"/>
      <c r="F102" s="16"/>
      <c r="G102" s="16"/>
      <c r="H102" s="63"/>
      <c r="I102" s="63"/>
    </row>
    <row r="103" spans="1:9" s="8" customFormat="1" ht="12" x14ac:dyDescent="0.2">
      <c r="B103" s="11" t="str">
        <f>+B$3</f>
        <v>WATER AND SANITATION</v>
      </c>
      <c r="C103" s="11"/>
      <c r="F103" s="16"/>
      <c r="G103" s="16"/>
      <c r="H103" s="63"/>
      <c r="I103" s="63"/>
    </row>
    <row r="104" spans="1:9" s="8" customFormat="1" ht="12" x14ac:dyDescent="0.2">
      <c r="B104" s="11"/>
      <c r="C104" s="11"/>
      <c r="F104" s="16"/>
      <c r="G104" s="16"/>
      <c r="H104" s="63"/>
      <c r="I104" s="63"/>
    </row>
    <row r="105" spans="1:9" s="8" customFormat="1" ht="12" x14ac:dyDescent="0.2">
      <c r="B105" s="11" t="str">
        <f>+B$5</f>
        <v xml:space="preserve">CONTRACT NO: </v>
      </c>
      <c r="C105" s="11"/>
      <c r="E105" s="132" t="s">
        <v>522</v>
      </c>
      <c r="F105" s="16"/>
      <c r="G105" s="16"/>
      <c r="H105" s="63"/>
      <c r="I105" s="63"/>
    </row>
    <row r="106" spans="1:9" s="8" customFormat="1" ht="12" x14ac:dyDescent="0.2">
      <c r="B106" s="11"/>
      <c r="C106" s="11"/>
      <c r="F106" s="16"/>
      <c r="G106" s="16"/>
      <c r="H106" s="63"/>
      <c r="I106" s="63"/>
    </row>
    <row r="107" spans="1:9" s="8" customFormat="1" ht="12" x14ac:dyDescent="0.2">
      <c r="B107" s="11" t="str">
        <f>+B$7</f>
        <v>VAALHOEK, O'KIEP, SEWER RETICULATION NETWORK</v>
      </c>
      <c r="C107" s="11"/>
      <c r="F107" s="16"/>
      <c r="G107" s="16"/>
      <c r="H107" s="63"/>
      <c r="I107" s="63"/>
    </row>
    <row r="108" spans="1:9" s="6" customFormat="1" ht="12.75" x14ac:dyDescent="0.2">
      <c r="F108" s="18"/>
      <c r="G108" s="18"/>
      <c r="H108" s="72"/>
      <c r="I108" s="64" t="s">
        <v>0</v>
      </c>
    </row>
    <row r="109" spans="1:9" s="10" customFormat="1" ht="28.35" customHeight="1" x14ac:dyDescent="0.2">
      <c r="B109" s="19" t="s">
        <v>1</v>
      </c>
      <c r="C109" s="19" t="s">
        <v>521</v>
      </c>
      <c r="D109" s="19" t="s">
        <v>2</v>
      </c>
      <c r="E109" s="19" t="s">
        <v>3</v>
      </c>
      <c r="F109" s="20" t="s">
        <v>4</v>
      </c>
      <c r="G109" s="20" t="s">
        <v>5</v>
      </c>
      <c r="H109" s="75" t="s">
        <v>6</v>
      </c>
      <c r="I109" s="65" t="s">
        <v>7</v>
      </c>
    </row>
    <row r="110" spans="1:9" s="27" customFormat="1" ht="14.25" customHeight="1" x14ac:dyDescent="0.2">
      <c r="B110" s="24" t="s">
        <v>51</v>
      </c>
      <c r="C110" s="24"/>
      <c r="D110" s="25"/>
      <c r="E110" s="5"/>
      <c r="F110" s="26"/>
      <c r="G110" s="26"/>
      <c r="H110" s="77"/>
      <c r="I110" s="61">
        <f>I100</f>
        <v>0</v>
      </c>
    </row>
    <row r="111" spans="1:9" s="10" customFormat="1" ht="12.75" x14ac:dyDescent="0.2">
      <c r="A111" s="10">
        <v>241</v>
      </c>
      <c r="B111" s="1" t="s">
        <v>89</v>
      </c>
      <c r="C111" s="1"/>
      <c r="D111" s="1" t="s">
        <v>90</v>
      </c>
      <c r="E111" s="1" t="s">
        <v>91</v>
      </c>
      <c r="F111" s="14" t="s">
        <v>14</v>
      </c>
      <c r="G111" s="15">
        <v>1</v>
      </c>
      <c r="H111" s="76"/>
      <c r="I111" s="46">
        <f>+G111*H111</f>
        <v>0</v>
      </c>
    </row>
    <row r="112" spans="1:9" s="10" customFormat="1" ht="12.75" x14ac:dyDescent="0.2">
      <c r="B112" s="3"/>
      <c r="C112" s="3"/>
      <c r="D112" s="3"/>
      <c r="E112" s="3"/>
      <c r="F112" s="15"/>
      <c r="G112" s="15"/>
      <c r="H112" s="62"/>
      <c r="I112" s="62"/>
    </row>
    <row r="113" spans="1:9" s="10" customFormat="1" ht="12.75" x14ac:dyDescent="0.2">
      <c r="A113" s="10">
        <v>242</v>
      </c>
      <c r="B113" s="1" t="s">
        <v>92</v>
      </c>
      <c r="C113" s="1"/>
      <c r="D113" s="1" t="s">
        <v>93</v>
      </c>
      <c r="E113" s="1" t="s">
        <v>94</v>
      </c>
      <c r="F113" s="14" t="s">
        <v>14</v>
      </c>
      <c r="G113" s="15">
        <v>1</v>
      </c>
      <c r="H113" s="76"/>
      <c r="I113" s="46">
        <f>+G113*H113</f>
        <v>0</v>
      </c>
    </row>
    <row r="114" spans="1:9" s="10" customFormat="1" ht="11.85" customHeight="1" x14ac:dyDescent="0.2">
      <c r="B114" s="3"/>
      <c r="C114" s="3"/>
      <c r="D114" s="3"/>
      <c r="E114" s="3"/>
      <c r="F114" s="15"/>
      <c r="G114" s="15"/>
      <c r="H114" s="62"/>
      <c r="I114" s="62"/>
    </row>
    <row r="115" spans="1:9" s="10" customFormat="1" ht="12.75" x14ac:dyDescent="0.2">
      <c r="A115" s="10">
        <v>243</v>
      </c>
      <c r="B115" s="1" t="s">
        <v>95</v>
      </c>
      <c r="C115" s="1"/>
      <c r="D115" s="1" t="s">
        <v>96</v>
      </c>
      <c r="E115" s="1" t="s">
        <v>97</v>
      </c>
      <c r="F115" s="14" t="s">
        <v>14</v>
      </c>
      <c r="G115" s="15">
        <v>1</v>
      </c>
      <c r="H115" s="76"/>
      <c r="I115" s="46">
        <f>+G115*H115</f>
        <v>0</v>
      </c>
    </row>
    <row r="116" spans="1:9" s="10" customFormat="1" ht="12.75" x14ac:dyDescent="0.2">
      <c r="B116" s="1"/>
      <c r="C116" s="1"/>
      <c r="D116" s="1"/>
      <c r="E116" s="1"/>
      <c r="F116" s="14"/>
      <c r="G116" s="15"/>
      <c r="H116" s="76"/>
      <c r="I116" s="46"/>
    </row>
    <row r="117" spans="1:9" s="10" customFormat="1" ht="12.75" x14ac:dyDescent="0.2">
      <c r="A117" s="10">
        <v>622</v>
      </c>
      <c r="B117" s="1" t="s">
        <v>271</v>
      </c>
      <c r="C117" s="1"/>
      <c r="D117" s="1" t="s">
        <v>99</v>
      </c>
      <c r="E117" s="1" t="s">
        <v>100</v>
      </c>
      <c r="F117" s="14"/>
      <c r="G117" s="15"/>
      <c r="H117" s="46"/>
      <c r="I117" s="46"/>
    </row>
    <row r="118" spans="1:9" s="10" customFormat="1" ht="11.85" customHeight="1" x14ac:dyDescent="0.2">
      <c r="B118" s="3"/>
      <c r="C118" s="3"/>
      <c r="D118" s="3"/>
      <c r="E118" s="3"/>
      <c r="F118" s="15"/>
      <c r="G118" s="15"/>
      <c r="H118" s="62"/>
      <c r="I118" s="62"/>
    </row>
    <row r="119" spans="1:9" s="10" customFormat="1" ht="15.6" customHeight="1" x14ac:dyDescent="0.2">
      <c r="A119" s="10">
        <v>618</v>
      </c>
      <c r="B119" s="1" t="s">
        <v>272</v>
      </c>
      <c r="C119" s="1"/>
      <c r="D119" s="1" t="s">
        <v>101</v>
      </c>
      <c r="E119" s="1" t="s">
        <v>102</v>
      </c>
      <c r="F119" s="14" t="s">
        <v>14</v>
      </c>
      <c r="G119" s="15">
        <v>1</v>
      </c>
      <c r="H119" s="76"/>
      <c r="I119" s="46">
        <f>+G119*H119</f>
        <v>0</v>
      </c>
    </row>
    <row r="120" spans="1:9" s="10" customFormat="1" ht="12.75" x14ac:dyDescent="0.2">
      <c r="B120" s="1"/>
      <c r="C120" s="1"/>
      <c r="D120" s="1"/>
      <c r="E120" s="1"/>
      <c r="F120" s="14"/>
      <c r="G120" s="15"/>
      <c r="H120" s="76"/>
      <c r="I120" s="46"/>
    </row>
    <row r="121" spans="1:9" s="10" customFormat="1" ht="15.6" customHeight="1" x14ac:dyDescent="0.2">
      <c r="B121" s="1" t="s">
        <v>273</v>
      </c>
      <c r="C121" s="1"/>
      <c r="D121" s="1" t="s">
        <v>103</v>
      </c>
      <c r="E121" s="1" t="s">
        <v>104</v>
      </c>
      <c r="F121" s="14" t="s">
        <v>14</v>
      </c>
      <c r="G121" s="15">
        <v>1</v>
      </c>
      <c r="H121" s="76"/>
      <c r="I121" s="46">
        <f>+G121*H121</f>
        <v>0</v>
      </c>
    </row>
    <row r="122" spans="1:9" s="10" customFormat="1" ht="11.85" customHeight="1" x14ac:dyDescent="0.2">
      <c r="B122" s="3"/>
      <c r="C122" s="3"/>
      <c r="D122" s="3"/>
      <c r="E122" s="3"/>
      <c r="F122" s="15"/>
      <c r="G122" s="15"/>
      <c r="H122" s="62"/>
      <c r="I122" s="62"/>
    </row>
    <row r="123" spans="1:9" s="10" customFormat="1" ht="30.6" customHeight="1" x14ac:dyDescent="0.2">
      <c r="A123" s="10">
        <v>619</v>
      </c>
      <c r="B123" s="1" t="s">
        <v>342</v>
      </c>
      <c r="C123" s="1"/>
      <c r="D123" s="1"/>
      <c r="E123" s="1" t="s">
        <v>344</v>
      </c>
      <c r="F123" s="14" t="s">
        <v>14</v>
      </c>
      <c r="G123" s="15">
        <v>1</v>
      </c>
      <c r="H123" s="76"/>
      <c r="I123" s="46">
        <f>+G123*H123</f>
        <v>0</v>
      </c>
    </row>
    <row r="124" spans="1:9" s="10" customFormat="1" ht="13.9" customHeight="1" x14ac:dyDescent="0.2">
      <c r="B124" s="1"/>
      <c r="C124" s="1"/>
      <c r="D124" s="1"/>
      <c r="E124" s="1"/>
      <c r="F124" s="14"/>
      <c r="G124" s="15"/>
      <c r="H124" s="76"/>
      <c r="I124" s="46"/>
    </row>
    <row r="125" spans="1:9" s="10" customFormat="1" ht="25.5" x14ac:dyDescent="0.2">
      <c r="B125" s="1" t="s">
        <v>98</v>
      </c>
      <c r="C125" s="1"/>
      <c r="D125" s="1"/>
      <c r="E125" s="1" t="s">
        <v>341</v>
      </c>
      <c r="F125" s="14"/>
      <c r="G125" s="15"/>
      <c r="H125" s="76"/>
      <c r="I125" s="46"/>
    </row>
    <row r="126" spans="1:9" s="10" customFormat="1" ht="11.85" customHeight="1" x14ac:dyDescent="0.2">
      <c r="B126" s="3"/>
      <c r="C126" s="3"/>
      <c r="D126" s="3"/>
      <c r="E126" s="3"/>
      <c r="F126" s="15"/>
      <c r="G126" s="15"/>
      <c r="H126" s="62"/>
      <c r="I126" s="62"/>
    </row>
    <row r="127" spans="1:9" s="10" customFormat="1" ht="11.85" customHeight="1" x14ac:dyDescent="0.2">
      <c r="B127" s="3"/>
      <c r="C127" s="3"/>
      <c r="D127" s="3"/>
      <c r="E127" s="3" t="s">
        <v>339</v>
      </c>
      <c r="F127" s="15" t="s">
        <v>112</v>
      </c>
      <c r="G127" s="15">
        <v>1</v>
      </c>
      <c r="H127" s="62">
        <v>10000</v>
      </c>
      <c r="I127" s="46"/>
    </row>
    <row r="128" spans="1:9" s="10" customFormat="1" ht="11.85" customHeight="1" x14ac:dyDescent="0.2">
      <c r="B128" s="3"/>
      <c r="C128" s="3"/>
      <c r="D128" s="3"/>
      <c r="E128" s="3"/>
      <c r="F128" s="15"/>
      <c r="G128" s="15"/>
      <c r="H128" s="62"/>
      <c r="I128" s="62"/>
    </row>
    <row r="129" spans="1:9" s="10" customFormat="1" ht="11.85" customHeight="1" x14ac:dyDescent="0.2">
      <c r="B129" s="3"/>
      <c r="C129" s="3"/>
      <c r="D129" s="3"/>
      <c r="E129" s="3" t="s">
        <v>340</v>
      </c>
      <c r="F129" s="15" t="s">
        <v>112</v>
      </c>
      <c r="G129" s="15">
        <v>1</v>
      </c>
      <c r="H129" s="62">
        <v>10000</v>
      </c>
      <c r="I129" s="46"/>
    </row>
    <row r="130" spans="1:9" s="10" customFormat="1" ht="11.85" customHeight="1" x14ac:dyDescent="0.2">
      <c r="B130" s="3"/>
      <c r="C130" s="3"/>
      <c r="D130" s="3"/>
      <c r="E130" s="3"/>
      <c r="F130" s="15"/>
      <c r="G130" s="15"/>
      <c r="H130" s="62"/>
      <c r="I130" s="62"/>
    </row>
    <row r="131" spans="1:9" s="10" customFormat="1" ht="25.5" x14ac:dyDescent="0.2">
      <c r="A131" s="10">
        <v>250</v>
      </c>
      <c r="B131" s="1" t="s">
        <v>343</v>
      </c>
      <c r="C131" s="1"/>
      <c r="D131" s="1" t="s">
        <v>105</v>
      </c>
      <c r="E131" s="1" t="s">
        <v>106</v>
      </c>
      <c r="F131" s="14" t="s">
        <v>14</v>
      </c>
      <c r="G131" s="15">
        <v>1</v>
      </c>
      <c r="H131" s="76"/>
      <c r="I131" s="46">
        <f>+G131*H131</f>
        <v>0</v>
      </c>
    </row>
    <row r="132" spans="1:9" s="10" customFormat="1" ht="11.85" customHeight="1" x14ac:dyDescent="0.2">
      <c r="B132" s="3"/>
      <c r="C132" s="3"/>
      <c r="D132" s="3"/>
      <c r="E132" s="3"/>
      <c r="F132" s="15"/>
      <c r="G132" s="15"/>
      <c r="H132" s="62"/>
      <c r="I132" s="62"/>
    </row>
    <row r="133" spans="1:9" s="10" customFormat="1" ht="11.85" customHeight="1" x14ac:dyDescent="0.2">
      <c r="B133" s="3" t="s">
        <v>107</v>
      </c>
      <c r="C133" s="3"/>
      <c r="D133" s="3"/>
      <c r="E133" s="4" t="s">
        <v>345</v>
      </c>
      <c r="F133" s="15"/>
      <c r="G133" s="15"/>
      <c r="H133" s="62"/>
      <c r="I133" s="62"/>
    </row>
    <row r="134" spans="1:9" s="10" customFormat="1" ht="11.85" customHeight="1" x14ac:dyDescent="0.2">
      <c r="B134" s="3"/>
      <c r="C134" s="3"/>
      <c r="D134" s="3"/>
      <c r="E134" s="3"/>
      <c r="F134" s="15"/>
      <c r="G134" s="15"/>
      <c r="H134" s="62"/>
      <c r="I134" s="62"/>
    </row>
    <row r="135" spans="1:9" s="10" customFormat="1" ht="12.75" x14ac:dyDescent="0.2">
      <c r="B135" s="3" t="s">
        <v>110</v>
      </c>
      <c r="C135" s="3"/>
      <c r="D135" s="3"/>
      <c r="E135" s="3" t="s">
        <v>346</v>
      </c>
      <c r="F135" s="15" t="s">
        <v>14</v>
      </c>
      <c r="G135" s="15">
        <v>1</v>
      </c>
      <c r="H135" s="62">
        <v>200000</v>
      </c>
      <c r="I135" s="46"/>
    </row>
    <row r="136" spans="1:9" s="10" customFormat="1" ht="11.85" customHeight="1" x14ac:dyDescent="0.2">
      <c r="B136" s="3"/>
      <c r="C136" s="3"/>
      <c r="D136" s="3"/>
      <c r="E136" s="3"/>
      <c r="F136" s="15"/>
      <c r="G136" s="15"/>
      <c r="H136" s="62"/>
      <c r="I136" s="62"/>
    </row>
    <row r="137" spans="1:9" s="10" customFormat="1" ht="11.85" customHeight="1" x14ac:dyDescent="0.2">
      <c r="B137" s="3" t="s">
        <v>276</v>
      </c>
      <c r="C137" s="3"/>
      <c r="D137" s="3"/>
      <c r="E137" s="3" t="s">
        <v>347</v>
      </c>
      <c r="F137" s="15" t="s">
        <v>117</v>
      </c>
      <c r="G137" s="15"/>
      <c r="H137" s="62"/>
      <c r="I137" s="46">
        <f>+G137*H137</f>
        <v>0</v>
      </c>
    </row>
    <row r="138" spans="1:9" s="10" customFormat="1" ht="11.85" customHeight="1" x14ac:dyDescent="0.2">
      <c r="B138" s="3"/>
      <c r="C138" s="3"/>
      <c r="D138" s="3"/>
      <c r="E138" s="3"/>
      <c r="F138" s="15"/>
      <c r="G138" s="15"/>
      <c r="H138" s="62"/>
      <c r="I138" s="62"/>
    </row>
    <row r="139" spans="1:9" s="10" customFormat="1" ht="76.5" x14ac:dyDescent="0.2">
      <c r="B139" s="3" t="s">
        <v>349</v>
      </c>
      <c r="C139" s="3"/>
      <c r="D139" s="3"/>
      <c r="E139" s="3" t="s">
        <v>348</v>
      </c>
      <c r="F139" s="15" t="s">
        <v>350</v>
      </c>
      <c r="G139" s="15"/>
      <c r="H139" s="62"/>
      <c r="I139" s="46">
        <f>+G139*H139</f>
        <v>0</v>
      </c>
    </row>
    <row r="140" spans="1:9" s="10" customFormat="1" ht="11.85" customHeight="1" x14ac:dyDescent="0.2">
      <c r="B140" s="3"/>
      <c r="C140" s="3"/>
      <c r="D140" s="3"/>
      <c r="E140" s="3"/>
      <c r="F140" s="15"/>
      <c r="G140" s="15"/>
      <c r="H140" s="62"/>
      <c r="I140" s="62"/>
    </row>
    <row r="141" spans="1:9" s="10" customFormat="1" ht="38.25" x14ac:dyDescent="0.2">
      <c r="B141" s="3" t="s">
        <v>351</v>
      </c>
      <c r="C141" s="3"/>
      <c r="D141" s="3"/>
      <c r="E141" s="3" t="s">
        <v>352</v>
      </c>
      <c r="F141" s="15" t="s">
        <v>14</v>
      </c>
      <c r="G141" s="15">
        <v>1</v>
      </c>
      <c r="H141" s="62"/>
      <c r="I141" s="46">
        <f>+G141*H141</f>
        <v>0</v>
      </c>
    </row>
    <row r="142" spans="1:9" s="10" customFormat="1" ht="12.75" x14ac:dyDescent="0.2">
      <c r="B142" s="3"/>
      <c r="C142" s="3"/>
      <c r="D142" s="3"/>
      <c r="E142" s="3"/>
      <c r="F142" s="15"/>
      <c r="G142" s="15"/>
      <c r="H142" s="62"/>
      <c r="I142" s="62"/>
    </row>
    <row r="143" spans="1:9" s="10" customFormat="1" ht="12.75" x14ac:dyDescent="0.2">
      <c r="B143" s="3"/>
      <c r="C143" s="3"/>
      <c r="D143" s="3"/>
      <c r="E143" s="3"/>
      <c r="F143" s="15"/>
      <c r="G143" s="15"/>
      <c r="H143" s="62"/>
      <c r="I143" s="62"/>
    </row>
    <row r="144" spans="1:9" s="10" customFormat="1" ht="12.75" x14ac:dyDescent="0.2">
      <c r="B144" s="3"/>
      <c r="C144" s="3"/>
      <c r="D144" s="3"/>
      <c r="E144" s="3"/>
      <c r="F144" s="15"/>
      <c r="G144" s="15"/>
      <c r="H144" s="62"/>
      <c r="I144" s="62"/>
    </row>
    <row r="145" spans="2:9" s="10" customFormat="1" ht="11.85" customHeight="1" x14ac:dyDescent="0.2">
      <c r="B145" s="3"/>
      <c r="C145" s="3"/>
      <c r="D145" s="3"/>
      <c r="E145" s="3"/>
      <c r="F145" s="15"/>
      <c r="G145" s="15"/>
      <c r="H145" s="62"/>
      <c r="I145" s="62"/>
    </row>
    <row r="146" spans="2:9" s="27" customFormat="1" ht="14.25" customHeight="1" x14ac:dyDescent="0.2">
      <c r="B146" s="24" t="s">
        <v>50</v>
      </c>
      <c r="C146" s="24"/>
      <c r="D146" s="25"/>
      <c r="E146" s="5"/>
      <c r="F146" s="26"/>
      <c r="G146" s="26"/>
      <c r="H146" s="77"/>
      <c r="I146" s="61">
        <f>SUM(I110:I145)</f>
        <v>0</v>
      </c>
    </row>
    <row r="147" spans="2:9" s="8" customFormat="1" ht="12" x14ac:dyDescent="0.2">
      <c r="B147" s="11" t="str">
        <f>+B$1</f>
        <v>NAMA KHOI MUNICIPALITY</v>
      </c>
      <c r="C147" s="11"/>
      <c r="F147" s="16"/>
      <c r="G147" s="16"/>
      <c r="H147" s="63"/>
      <c r="I147" s="63"/>
    </row>
    <row r="148" spans="2:9" s="8" customFormat="1" ht="12" x14ac:dyDescent="0.2">
      <c r="B148" s="11"/>
      <c r="C148" s="11"/>
      <c r="F148" s="16"/>
      <c r="G148" s="16"/>
      <c r="H148" s="63"/>
      <c r="I148" s="63"/>
    </row>
    <row r="149" spans="2:9" s="8" customFormat="1" ht="12" x14ac:dyDescent="0.2">
      <c r="B149" s="11" t="str">
        <f>+B$3</f>
        <v>WATER AND SANITATION</v>
      </c>
      <c r="C149" s="11"/>
      <c r="F149" s="16"/>
      <c r="G149" s="16"/>
      <c r="H149" s="63"/>
      <c r="I149" s="63"/>
    </row>
    <row r="150" spans="2:9" s="8" customFormat="1" ht="12" x14ac:dyDescent="0.2">
      <c r="B150" s="11"/>
      <c r="C150" s="11"/>
      <c r="F150" s="16"/>
      <c r="G150" s="16"/>
      <c r="H150" s="63"/>
      <c r="I150" s="63"/>
    </row>
    <row r="151" spans="2:9" s="8" customFormat="1" ht="12" x14ac:dyDescent="0.2">
      <c r="B151" s="11" t="str">
        <f>+B$5</f>
        <v xml:space="preserve">CONTRACT NO: </v>
      </c>
      <c r="C151" s="11"/>
      <c r="E151" s="132" t="s">
        <v>522</v>
      </c>
      <c r="F151" s="16"/>
      <c r="G151" s="16"/>
      <c r="H151" s="63"/>
      <c r="I151" s="63"/>
    </row>
    <row r="152" spans="2:9" s="8" customFormat="1" ht="12" x14ac:dyDescent="0.2">
      <c r="B152" s="11"/>
      <c r="C152" s="11"/>
      <c r="F152" s="16"/>
      <c r="G152" s="16"/>
      <c r="H152" s="63"/>
      <c r="I152" s="63"/>
    </row>
    <row r="153" spans="2:9" s="8" customFormat="1" ht="12" x14ac:dyDescent="0.2">
      <c r="B153" s="11" t="str">
        <f>+B$7</f>
        <v>VAALHOEK, O'KIEP, SEWER RETICULATION NETWORK</v>
      </c>
      <c r="C153" s="11"/>
      <c r="F153" s="16"/>
      <c r="G153" s="16"/>
      <c r="H153" s="63"/>
      <c r="I153" s="63"/>
    </row>
    <row r="154" spans="2:9" s="6" customFormat="1" ht="12.75" x14ac:dyDescent="0.2">
      <c r="F154" s="18"/>
      <c r="G154" s="18"/>
      <c r="H154" s="72"/>
      <c r="I154" s="64" t="s">
        <v>0</v>
      </c>
    </row>
    <row r="155" spans="2:9" s="10" customFormat="1" ht="28.35" customHeight="1" x14ac:dyDescent="0.2">
      <c r="B155" s="19" t="s">
        <v>1</v>
      </c>
      <c r="C155" s="19" t="s">
        <v>521</v>
      </c>
      <c r="D155" s="19" t="s">
        <v>2</v>
      </c>
      <c r="E155" s="19" t="s">
        <v>3</v>
      </c>
      <c r="F155" s="20" t="s">
        <v>4</v>
      </c>
      <c r="G155" s="20" t="s">
        <v>5</v>
      </c>
      <c r="H155" s="75" t="s">
        <v>6</v>
      </c>
      <c r="I155" s="65" t="s">
        <v>7</v>
      </c>
    </row>
    <row r="156" spans="2:9" s="27" customFormat="1" ht="14.25" customHeight="1" x14ac:dyDescent="0.2">
      <c r="B156" s="24" t="s">
        <v>51</v>
      </c>
      <c r="C156" s="24"/>
      <c r="D156" s="25"/>
      <c r="E156" s="5"/>
      <c r="F156" s="26"/>
      <c r="G156" s="26"/>
      <c r="H156" s="77"/>
      <c r="I156" s="61">
        <f>I146</f>
        <v>0</v>
      </c>
    </row>
    <row r="157" spans="2:9" s="27" customFormat="1" ht="14.25" customHeight="1" x14ac:dyDescent="0.2">
      <c r="B157" s="51"/>
      <c r="C157" s="51"/>
      <c r="D157" s="38"/>
      <c r="E157" s="39"/>
      <c r="F157" s="40"/>
      <c r="G157" s="40"/>
      <c r="H157" s="71"/>
      <c r="I157" s="67"/>
    </row>
    <row r="158" spans="2:9" s="10" customFormat="1" ht="51" x14ac:dyDescent="0.2">
      <c r="B158" s="3" t="s">
        <v>397</v>
      </c>
      <c r="C158" s="3"/>
      <c r="D158" s="3"/>
      <c r="E158" s="3" t="s">
        <v>453</v>
      </c>
      <c r="F158" s="15" t="s">
        <v>14</v>
      </c>
      <c r="G158" s="15">
        <v>1</v>
      </c>
      <c r="H158" s="62"/>
      <c r="I158" s="62">
        <f>+G158*H158</f>
        <v>0</v>
      </c>
    </row>
    <row r="159" spans="2:9" s="10" customFormat="1" ht="12.75" x14ac:dyDescent="0.2">
      <c r="B159" s="3"/>
      <c r="C159" s="3"/>
      <c r="D159" s="3"/>
      <c r="E159" s="3"/>
      <c r="F159" s="15"/>
      <c r="G159" s="15"/>
      <c r="H159" s="62"/>
      <c r="I159" s="62"/>
    </row>
    <row r="160" spans="2:9" s="10" customFormat="1" ht="25.5" x14ac:dyDescent="0.2">
      <c r="B160" s="3" t="s">
        <v>398</v>
      </c>
      <c r="C160" s="3"/>
      <c r="D160" s="3"/>
      <c r="E160" s="3" t="s">
        <v>353</v>
      </c>
      <c r="F160" s="15" t="s">
        <v>14</v>
      </c>
      <c r="G160" s="15">
        <v>1</v>
      </c>
      <c r="H160" s="62">
        <v>5000</v>
      </c>
      <c r="I160" s="62"/>
    </row>
    <row r="161" spans="1:9" s="27" customFormat="1" ht="14.25" customHeight="1" x14ac:dyDescent="0.2">
      <c r="B161" s="52"/>
      <c r="C161" s="52"/>
      <c r="D161" s="53"/>
      <c r="E161" s="54"/>
      <c r="F161" s="55"/>
      <c r="G161" s="55"/>
      <c r="H161" s="73"/>
      <c r="I161" s="68"/>
    </row>
    <row r="162" spans="1:9" s="27" customFormat="1" ht="14.25" customHeight="1" x14ac:dyDescent="0.2">
      <c r="B162" s="3" t="s">
        <v>399</v>
      </c>
      <c r="C162" s="3"/>
      <c r="D162" s="3"/>
      <c r="E162" s="3" t="s">
        <v>457</v>
      </c>
      <c r="F162" s="15" t="s">
        <v>117</v>
      </c>
      <c r="G162" s="56"/>
      <c r="H162" s="73"/>
      <c r="I162" s="68"/>
    </row>
    <row r="163" spans="1:9" s="27" customFormat="1" ht="14.25" customHeight="1" x14ac:dyDescent="0.2">
      <c r="B163" s="52"/>
      <c r="C163" s="52"/>
      <c r="D163" s="53"/>
      <c r="E163" s="54"/>
      <c r="F163" s="55"/>
      <c r="G163" s="55"/>
      <c r="H163" s="73"/>
      <c r="I163" s="68"/>
    </row>
    <row r="164" spans="1:9" s="27" customFormat="1" ht="51" x14ac:dyDescent="0.2">
      <c r="B164" s="57" t="s">
        <v>400</v>
      </c>
      <c r="C164" s="57"/>
      <c r="D164" s="58"/>
      <c r="E164" s="134" t="s">
        <v>456</v>
      </c>
      <c r="F164" s="15" t="s">
        <v>128</v>
      </c>
      <c r="G164" s="15">
        <v>3810</v>
      </c>
      <c r="H164" s="46"/>
      <c r="I164" s="62">
        <f>+G164*H164</f>
        <v>0</v>
      </c>
    </row>
    <row r="165" spans="1:9" s="27" customFormat="1" ht="14.25" customHeight="1" x14ac:dyDescent="0.2">
      <c r="B165" s="52"/>
      <c r="C165" s="52"/>
      <c r="D165" s="53"/>
      <c r="E165" s="54"/>
      <c r="F165" s="55"/>
      <c r="G165" s="55"/>
      <c r="H165" s="73"/>
      <c r="I165" s="68"/>
    </row>
    <row r="166" spans="1:9" s="27" customFormat="1" ht="14.25" customHeight="1" x14ac:dyDescent="0.2">
      <c r="B166" s="1" t="s">
        <v>113</v>
      </c>
      <c r="C166" s="1"/>
      <c r="D166" s="1" t="s">
        <v>108</v>
      </c>
      <c r="E166" s="2" t="s">
        <v>109</v>
      </c>
      <c r="F166" s="14"/>
      <c r="G166" s="15"/>
      <c r="H166" s="46"/>
      <c r="I166" s="46"/>
    </row>
    <row r="167" spans="1:9" s="27" customFormat="1" ht="14.25" customHeight="1" x14ac:dyDescent="0.2">
      <c r="B167" s="3"/>
      <c r="C167" s="3"/>
      <c r="D167" s="3"/>
      <c r="E167" s="3"/>
      <c r="F167" s="15"/>
      <c r="G167" s="15"/>
      <c r="H167" s="62"/>
      <c r="I167" s="62"/>
    </row>
    <row r="168" spans="1:9" s="10" customFormat="1" ht="12.75" x14ac:dyDescent="0.2">
      <c r="A168" s="10">
        <v>251</v>
      </c>
      <c r="B168" s="1" t="s">
        <v>116</v>
      </c>
      <c r="C168" s="1"/>
      <c r="D168" s="1"/>
      <c r="E168" s="1" t="s">
        <v>111</v>
      </c>
      <c r="F168" s="14" t="s">
        <v>112</v>
      </c>
      <c r="G168" s="15">
        <v>1</v>
      </c>
      <c r="H168" s="46">
        <v>25000</v>
      </c>
      <c r="I168" s="62"/>
    </row>
    <row r="169" spans="1:9" s="10" customFormat="1" ht="11.85" customHeight="1" x14ac:dyDescent="0.2">
      <c r="B169" s="3"/>
      <c r="C169" s="3"/>
      <c r="D169" s="3"/>
      <c r="E169" s="3"/>
      <c r="F169" s="15"/>
      <c r="G169" s="15"/>
      <c r="H169" s="62"/>
      <c r="I169" s="62"/>
    </row>
    <row r="170" spans="1:9" s="10" customFormat="1" ht="12.75" x14ac:dyDescent="0.2">
      <c r="A170" s="10">
        <v>252</v>
      </c>
      <c r="B170" s="3"/>
      <c r="C170" s="3"/>
      <c r="D170" s="3"/>
      <c r="E170" s="3"/>
      <c r="F170" s="15"/>
      <c r="G170" s="15"/>
      <c r="H170" s="62"/>
      <c r="I170" s="62"/>
    </row>
    <row r="171" spans="1:9" s="10" customFormat="1" ht="11.85" customHeight="1" x14ac:dyDescent="0.2">
      <c r="B171" s="1" t="s">
        <v>277</v>
      </c>
      <c r="C171" s="1"/>
      <c r="D171" s="1"/>
      <c r="E171" s="1" t="s">
        <v>278</v>
      </c>
      <c r="F171" s="14" t="s">
        <v>112</v>
      </c>
      <c r="G171" s="15">
        <v>1</v>
      </c>
      <c r="H171" s="46">
        <v>50000</v>
      </c>
      <c r="I171" s="62"/>
    </row>
    <row r="172" spans="1:9" s="10" customFormat="1" ht="11.85" customHeight="1" x14ac:dyDescent="0.2">
      <c r="B172" s="3"/>
      <c r="C172" s="3"/>
      <c r="D172" s="3"/>
      <c r="E172" s="3"/>
      <c r="F172" s="15"/>
      <c r="G172" s="15"/>
      <c r="H172" s="62"/>
      <c r="I172" s="62"/>
    </row>
    <row r="173" spans="1:9" s="10" customFormat="1" ht="38.25" x14ac:dyDescent="0.2">
      <c r="A173" s="10">
        <v>255</v>
      </c>
      <c r="B173" s="1" t="s">
        <v>118</v>
      </c>
      <c r="C173" s="1"/>
      <c r="D173" s="1" t="s">
        <v>114</v>
      </c>
      <c r="E173" s="1" t="s">
        <v>115</v>
      </c>
      <c r="F173" s="14"/>
      <c r="G173" s="15"/>
      <c r="H173" s="46"/>
      <c r="I173" s="46"/>
    </row>
    <row r="174" spans="1:9" s="10" customFormat="1" ht="11.85" customHeight="1" x14ac:dyDescent="0.2">
      <c r="B174" s="3"/>
      <c r="C174" s="3"/>
      <c r="D174" s="3"/>
      <c r="E174" s="3"/>
      <c r="F174" s="15"/>
      <c r="G174" s="15"/>
      <c r="H174" s="62"/>
      <c r="I174" s="62"/>
    </row>
    <row r="175" spans="1:9" s="10" customFormat="1" ht="12.75" x14ac:dyDescent="0.2">
      <c r="A175" s="10">
        <v>256</v>
      </c>
      <c r="B175" s="1" t="s">
        <v>119</v>
      </c>
      <c r="C175" s="1"/>
      <c r="D175" s="1"/>
      <c r="E175" s="1" t="s">
        <v>111</v>
      </c>
      <c r="F175" s="14" t="s">
        <v>117</v>
      </c>
      <c r="G175" s="15">
        <v>25000</v>
      </c>
      <c r="H175" s="76"/>
      <c r="I175" s="62">
        <f>+G175*H175</f>
        <v>0</v>
      </c>
    </row>
    <row r="176" spans="1:9" s="10" customFormat="1" ht="11.85" customHeight="1" x14ac:dyDescent="0.2">
      <c r="B176" s="3"/>
      <c r="C176" s="3"/>
      <c r="D176" s="3"/>
      <c r="E176" s="3"/>
      <c r="F176" s="15"/>
      <c r="G176" s="15"/>
      <c r="H176" s="62"/>
      <c r="I176" s="62"/>
    </row>
    <row r="177" spans="1:9" s="10" customFormat="1" ht="25.5" x14ac:dyDescent="0.2">
      <c r="A177" s="10">
        <v>257</v>
      </c>
      <c r="B177" s="1" t="s">
        <v>121</v>
      </c>
      <c r="C177" s="1"/>
      <c r="D177" s="1"/>
      <c r="E177" s="1" t="s">
        <v>279</v>
      </c>
      <c r="F177" s="14" t="s">
        <v>117</v>
      </c>
      <c r="G177" s="15">
        <v>75000</v>
      </c>
      <c r="H177" s="76"/>
      <c r="I177" s="62">
        <f>+G177*H177</f>
        <v>0</v>
      </c>
    </row>
    <row r="178" spans="1:9" s="10" customFormat="1" ht="11.85" customHeight="1" x14ac:dyDescent="0.2">
      <c r="B178" s="1"/>
      <c r="C178" s="1"/>
      <c r="D178" s="1"/>
      <c r="E178" s="1"/>
      <c r="F178" s="14"/>
      <c r="G178" s="15"/>
      <c r="H178" s="76"/>
      <c r="I178" s="46"/>
    </row>
    <row r="179" spans="1:9" s="10" customFormat="1" ht="12.75" x14ac:dyDescent="0.2">
      <c r="A179" s="10">
        <v>260</v>
      </c>
      <c r="B179" s="1" t="s">
        <v>393</v>
      </c>
      <c r="C179" s="1"/>
      <c r="D179" s="1"/>
      <c r="E179" s="1" t="s">
        <v>354</v>
      </c>
      <c r="F179" s="14" t="s">
        <v>14</v>
      </c>
      <c r="G179" s="15">
        <v>1</v>
      </c>
      <c r="H179" s="76"/>
      <c r="I179" s="62">
        <f>+G179*H179</f>
        <v>0</v>
      </c>
    </row>
    <row r="180" spans="1:9" s="10" customFormat="1" ht="12.75" x14ac:dyDescent="0.2">
      <c r="B180" s="1"/>
      <c r="C180" s="1"/>
      <c r="D180" s="1"/>
      <c r="E180" s="1"/>
      <c r="F180" s="14"/>
      <c r="G180" s="15"/>
      <c r="H180" s="76"/>
      <c r="I180" s="46"/>
    </row>
    <row r="181" spans="1:9" s="10" customFormat="1" ht="25.5" x14ac:dyDescent="0.2">
      <c r="B181" s="1" t="s">
        <v>402</v>
      </c>
      <c r="C181" s="1"/>
      <c r="D181" s="1"/>
      <c r="E181" s="1" t="s">
        <v>458</v>
      </c>
      <c r="F181" s="14" t="s">
        <v>14</v>
      </c>
      <c r="G181" s="15">
        <v>1</v>
      </c>
      <c r="H181" s="76"/>
      <c r="I181" s="62">
        <f>+G181*H181</f>
        <v>0</v>
      </c>
    </row>
    <row r="182" spans="1:9" s="10" customFormat="1" ht="12.75" x14ac:dyDescent="0.2">
      <c r="B182" s="1"/>
      <c r="C182" s="1"/>
      <c r="D182" s="1"/>
      <c r="E182" s="1"/>
      <c r="F182" s="14"/>
      <c r="G182" s="15"/>
      <c r="H182" s="76"/>
      <c r="I182" s="46"/>
    </row>
    <row r="183" spans="1:9" s="10" customFormat="1" ht="38.25" x14ac:dyDescent="0.2">
      <c r="B183" s="1" t="s">
        <v>401</v>
      </c>
      <c r="C183" s="1"/>
      <c r="D183" s="1"/>
      <c r="E183" s="1" t="s">
        <v>355</v>
      </c>
      <c r="F183" s="14" t="s">
        <v>307</v>
      </c>
      <c r="G183" s="15">
        <v>1</v>
      </c>
      <c r="H183" s="76">
        <v>12000</v>
      </c>
      <c r="I183" s="62"/>
    </row>
    <row r="184" spans="1:9" s="10" customFormat="1" ht="12.75" x14ac:dyDescent="0.2">
      <c r="B184" s="1"/>
      <c r="C184" s="1"/>
      <c r="D184" s="1"/>
      <c r="E184" s="1"/>
      <c r="F184" s="14"/>
      <c r="G184" s="15"/>
      <c r="H184" s="76"/>
      <c r="I184" s="46"/>
    </row>
    <row r="185" spans="1:9" s="10" customFormat="1" ht="12.75" x14ac:dyDescent="0.2">
      <c r="B185" s="1"/>
      <c r="C185" s="1"/>
      <c r="D185" s="1"/>
      <c r="E185" s="1"/>
      <c r="F185" s="14"/>
      <c r="G185" s="15"/>
      <c r="H185" s="76"/>
      <c r="I185" s="46"/>
    </row>
    <row r="186" spans="1:9" s="10" customFormat="1" ht="12.75" x14ac:dyDescent="0.2">
      <c r="B186" s="1"/>
      <c r="C186" s="1"/>
      <c r="D186" s="1"/>
      <c r="E186" s="1"/>
      <c r="F186" s="14"/>
      <c r="G186" s="15"/>
      <c r="H186" s="76"/>
      <c r="I186" s="46"/>
    </row>
    <row r="187" spans="1:9" s="10" customFormat="1" ht="12.75" x14ac:dyDescent="0.2">
      <c r="B187" s="1"/>
      <c r="C187" s="1"/>
      <c r="D187" s="1"/>
      <c r="E187" s="1"/>
      <c r="F187" s="14"/>
      <c r="G187" s="15"/>
      <c r="H187" s="76"/>
      <c r="I187" s="46"/>
    </row>
    <row r="188" spans="1:9" s="27" customFormat="1" ht="14.25" customHeight="1" x14ac:dyDescent="0.2">
      <c r="B188" s="24" t="s">
        <v>122</v>
      </c>
      <c r="C188" s="24"/>
      <c r="D188" s="25"/>
      <c r="E188" s="5"/>
      <c r="F188" s="26"/>
      <c r="G188" s="26"/>
      <c r="H188" s="77"/>
      <c r="I188" s="61">
        <f>SUM(I158:I187)</f>
        <v>0</v>
      </c>
    </row>
    <row r="189" spans="1:9" s="27" customFormat="1" ht="14.25" customHeight="1" x14ac:dyDescent="0.2">
      <c r="B189" s="11" t="str">
        <f>+B$1</f>
        <v>NAMA KHOI MUNICIPALITY</v>
      </c>
      <c r="C189" s="11"/>
      <c r="D189" s="8"/>
      <c r="E189" s="8"/>
      <c r="F189" s="16"/>
      <c r="G189" s="16"/>
      <c r="H189" s="63"/>
      <c r="I189" s="63"/>
    </row>
    <row r="190" spans="1:9" s="27" customFormat="1" ht="14.25" customHeight="1" x14ac:dyDescent="0.2">
      <c r="B190" s="11"/>
      <c r="C190" s="11"/>
      <c r="D190" s="8"/>
      <c r="E190" s="8"/>
      <c r="F190" s="16"/>
      <c r="G190" s="16"/>
      <c r="H190" s="63"/>
      <c r="I190" s="63"/>
    </row>
    <row r="191" spans="1:9" s="27" customFormat="1" ht="14.25" customHeight="1" x14ac:dyDescent="0.2">
      <c r="B191" s="11" t="str">
        <f>+B$3</f>
        <v>WATER AND SANITATION</v>
      </c>
      <c r="C191" s="11"/>
      <c r="D191" s="8"/>
      <c r="E191" s="8"/>
      <c r="F191" s="16"/>
      <c r="G191" s="16"/>
      <c r="H191" s="63"/>
      <c r="I191" s="63"/>
    </row>
    <row r="192" spans="1:9" s="27" customFormat="1" ht="12" x14ac:dyDescent="0.2">
      <c r="B192" s="11"/>
      <c r="C192" s="11"/>
      <c r="D192" s="8"/>
      <c r="E192" s="8"/>
      <c r="F192" s="16"/>
      <c r="G192" s="16"/>
      <c r="H192" s="63"/>
      <c r="I192" s="63"/>
    </row>
    <row r="193" spans="1:9" s="27" customFormat="1" ht="14.25" customHeight="1" x14ac:dyDescent="0.2">
      <c r="B193" s="11" t="str">
        <f>+B$5</f>
        <v xml:space="preserve">CONTRACT NO: </v>
      </c>
      <c r="C193" s="11"/>
      <c r="D193" s="8"/>
      <c r="E193" s="132" t="s">
        <v>522</v>
      </c>
      <c r="F193" s="16"/>
      <c r="G193" s="16"/>
      <c r="H193" s="63"/>
      <c r="I193" s="63"/>
    </row>
    <row r="194" spans="1:9" s="27" customFormat="1" ht="14.25" customHeight="1" x14ac:dyDescent="0.2">
      <c r="B194" s="11"/>
      <c r="C194" s="11"/>
      <c r="D194" s="8"/>
      <c r="E194" s="8"/>
      <c r="F194" s="16"/>
      <c r="G194" s="16"/>
      <c r="H194" s="63"/>
      <c r="I194" s="63"/>
    </row>
    <row r="195" spans="1:9" s="27" customFormat="1" ht="14.25" customHeight="1" x14ac:dyDescent="0.2">
      <c r="B195" s="11" t="str">
        <f>+B$7</f>
        <v>VAALHOEK, O'KIEP, SEWER RETICULATION NETWORK</v>
      </c>
      <c r="C195" s="11"/>
      <c r="D195" s="8"/>
      <c r="E195" s="8"/>
      <c r="F195" s="16"/>
      <c r="G195" s="16"/>
      <c r="H195" s="63"/>
      <c r="I195" s="63"/>
    </row>
    <row r="196" spans="1:9" s="6" customFormat="1" ht="12.75" x14ac:dyDescent="0.2">
      <c r="F196" s="18"/>
      <c r="G196" s="18"/>
      <c r="H196" s="72"/>
      <c r="I196" s="64" t="s">
        <v>0</v>
      </c>
    </row>
    <row r="197" spans="1:9" s="10" customFormat="1" ht="28.35" customHeight="1" x14ac:dyDescent="0.2">
      <c r="B197" s="19" t="s">
        <v>1</v>
      </c>
      <c r="C197" s="19" t="s">
        <v>521</v>
      </c>
      <c r="D197" s="19" t="s">
        <v>2</v>
      </c>
      <c r="E197" s="19" t="s">
        <v>3</v>
      </c>
      <c r="F197" s="20" t="s">
        <v>4</v>
      </c>
      <c r="G197" s="20" t="s">
        <v>5</v>
      </c>
      <c r="H197" s="75" t="s">
        <v>6</v>
      </c>
      <c r="I197" s="65" t="s">
        <v>7</v>
      </c>
    </row>
    <row r="198" spans="1:9" s="10" customFormat="1" ht="15" customHeight="1" x14ac:dyDescent="0.2">
      <c r="B198" s="24" t="s">
        <v>51</v>
      </c>
      <c r="C198" s="24"/>
      <c r="D198" s="25"/>
      <c r="E198" s="5"/>
      <c r="F198" s="26"/>
      <c r="G198" s="26"/>
      <c r="H198" s="77"/>
      <c r="I198" s="61">
        <f>I188</f>
        <v>0</v>
      </c>
    </row>
    <row r="199" spans="1:9" s="10" customFormat="1" ht="15" customHeight="1" x14ac:dyDescent="0.2">
      <c r="B199" s="51"/>
      <c r="C199" s="51"/>
      <c r="D199" s="38"/>
      <c r="E199" s="39"/>
      <c r="F199" s="40"/>
      <c r="G199" s="40"/>
      <c r="H199" s="71"/>
      <c r="I199" s="67"/>
    </row>
    <row r="200" spans="1:9" s="10" customFormat="1" ht="63.75" x14ac:dyDescent="0.2">
      <c r="B200" s="1" t="s">
        <v>403</v>
      </c>
      <c r="C200" s="1"/>
      <c r="D200" s="3" t="s">
        <v>449</v>
      </c>
      <c r="E200" s="1" t="s">
        <v>459</v>
      </c>
      <c r="F200" s="14" t="s">
        <v>14</v>
      </c>
      <c r="G200" s="15">
        <v>1</v>
      </c>
      <c r="H200" s="76"/>
      <c r="I200" s="46">
        <f>+G200*H200</f>
        <v>0</v>
      </c>
    </row>
    <row r="201" spans="1:9" s="10" customFormat="1" ht="12.75" x14ac:dyDescent="0.2">
      <c r="B201" s="1"/>
      <c r="C201" s="1"/>
      <c r="D201" s="1"/>
      <c r="E201" s="1"/>
      <c r="F201" s="14"/>
      <c r="G201" s="15"/>
      <c r="H201" s="76"/>
      <c r="I201" s="46"/>
    </row>
    <row r="202" spans="1:9" s="10" customFormat="1" ht="12.75" x14ac:dyDescent="0.2">
      <c r="A202" s="10">
        <v>261</v>
      </c>
      <c r="B202" s="1"/>
      <c r="C202" s="1"/>
      <c r="D202" s="1"/>
      <c r="E202" s="2"/>
      <c r="F202" s="14"/>
      <c r="G202" s="15"/>
      <c r="H202" s="46"/>
      <c r="I202" s="46"/>
    </row>
    <row r="203" spans="1:9" s="10" customFormat="1" ht="12.75" x14ac:dyDescent="0.2">
      <c r="B203" s="1"/>
      <c r="C203" s="1"/>
      <c r="D203" s="1"/>
      <c r="E203" s="2"/>
      <c r="F203" s="14"/>
      <c r="G203" s="15"/>
      <c r="H203" s="46"/>
      <c r="I203" s="46"/>
    </row>
    <row r="204" spans="1:9" s="10" customFormat="1" ht="12.75" x14ac:dyDescent="0.2">
      <c r="B204" s="1"/>
      <c r="C204" s="1"/>
      <c r="D204" s="1"/>
      <c r="E204" s="1"/>
      <c r="F204" s="14"/>
      <c r="G204" s="15"/>
      <c r="H204" s="46"/>
      <c r="I204" s="46"/>
    </row>
    <row r="205" spans="1:9" s="10" customFormat="1" ht="12.75" x14ac:dyDescent="0.2">
      <c r="B205" s="1"/>
      <c r="C205" s="1"/>
      <c r="D205" s="1"/>
      <c r="E205" s="1"/>
      <c r="F205" s="14"/>
      <c r="G205" s="15"/>
      <c r="H205" s="46"/>
      <c r="I205" s="46"/>
    </row>
    <row r="206" spans="1:9" s="10" customFormat="1" ht="12.75" x14ac:dyDescent="0.2">
      <c r="B206" s="1"/>
      <c r="C206" s="1"/>
      <c r="D206" s="1"/>
      <c r="E206" s="1"/>
      <c r="F206" s="14"/>
      <c r="G206" s="15"/>
      <c r="H206" s="46"/>
      <c r="I206" s="46"/>
    </row>
    <row r="207" spans="1:9" s="10" customFormat="1" ht="12.75" x14ac:dyDescent="0.2">
      <c r="B207" s="1"/>
      <c r="C207" s="1"/>
      <c r="D207" s="1"/>
      <c r="E207" s="2"/>
      <c r="F207" s="14"/>
      <c r="G207" s="15"/>
      <c r="H207" s="46"/>
      <c r="I207" s="46"/>
    </row>
    <row r="208" spans="1:9" s="10" customFormat="1" ht="12.75" x14ac:dyDescent="0.2">
      <c r="B208" s="1"/>
      <c r="C208" s="1"/>
      <c r="D208" s="1"/>
      <c r="E208" s="2"/>
      <c r="F208" s="14"/>
      <c r="G208" s="15"/>
      <c r="H208" s="46"/>
      <c r="I208" s="46"/>
    </row>
    <row r="209" spans="2:9" s="10" customFormat="1" ht="12.75" x14ac:dyDescent="0.2">
      <c r="B209" s="1"/>
      <c r="C209" s="1"/>
      <c r="D209" s="1"/>
      <c r="E209" s="2"/>
      <c r="F209" s="14"/>
      <c r="G209" s="15"/>
      <c r="H209" s="46"/>
      <c r="I209" s="46"/>
    </row>
    <row r="210" spans="2:9" s="10" customFormat="1" ht="12.75" x14ac:dyDescent="0.2">
      <c r="B210" s="1"/>
      <c r="C210" s="1"/>
      <c r="D210" s="1"/>
      <c r="E210" s="1"/>
      <c r="F210" s="14"/>
      <c r="G210" s="15"/>
      <c r="H210" s="76"/>
      <c r="I210" s="46">
        <f>+G210*H210</f>
        <v>0</v>
      </c>
    </row>
    <row r="211" spans="2:9" s="10" customFormat="1" ht="12.75" x14ac:dyDescent="0.2">
      <c r="B211" s="1"/>
      <c r="C211" s="1"/>
      <c r="D211" s="1"/>
      <c r="E211" s="1"/>
      <c r="F211" s="14"/>
      <c r="G211" s="15"/>
      <c r="H211" s="46"/>
      <c r="I211" s="46"/>
    </row>
    <row r="212" spans="2:9" s="10" customFormat="1" ht="12.75" x14ac:dyDescent="0.2">
      <c r="B212" s="1"/>
      <c r="C212" s="1"/>
      <c r="D212" s="1"/>
      <c r="E212" s="1"/>
      <c r="F212" s="14"/>
      <c r="G212" s="15"/>
      <c r="H212" s="76"/>
      <c r="I212" s="46">
        <f>+G212*H212</f>
        <v>0</v>
      </c>
    </row>
    <row r="213" spans="2:9" s="10" customFormat="1" ht="12.75" x14ac:dyDescent="0.2">
      <c r="B213" s="1"/>
      <c r="C213" s="1"/>
      <c r="D213" s="1"/>
      <c r="E213" s="1"/>
      <c r="F213" s="14"/>
      <c r="G213" s="15"/>
      <c r="H213" s="46"/>
      <c r="I213" s="46"/>
    </row>
    <row r="214" spans="2:9" s="10" customFormat="1" ht="12.75" x14ac:dyDescent="0.2">
      <c r="B214" s="1"/>
      <c r="C214" s="1"/>
      <c r="D214" s="1"/>
      <c r="E214" s="1"/>
      <c r="F214" s="14"/>
      <c r="G214" s="15"/>
      <c r="H214" s="76"/>
      <c r="I214" s="46">
        <f>+G214*H214</f>
        <v>0</v>
      </c>
    </row>
    <row r="215" spans="2:9" s="10" customFormat="1" ht="12.75" x14ac:dyDescent="0.2">
      <c r="B215" s="1"/>
      <c r="C215" s="1"/>
      <c r="D215" s="1"/>
      <c r="E215" s="1"/>
      <c r="F215" s="14"/>
      <c r="G215" s="15"/>
      <c r="H215" s="46"/>
      <c r="I215" s="46"/>
    </row>
    <row r="216" spans="2:9" s="10" customFormat="1" ht="12.75" x14ac:dyDescent="0.2">
      <c r="B216" s="1"/>
      <c r="C216" s="1"/>
      <c r="D216" s="1"/>
      <c r="E216" s="1"/>
      <c r="F216" s="14"/>
      <c r="G216" s="15"/>
      <c r="H216" s="76"/>
      <c r="I216" s="46">
        <f>+G216*H216</f>
        <v>0</v>
      </c>
    </row>
    <row r="217" spans="2:9" s="10" customFormat="1" ht="12.75" x14ac:dyDescent="0.2">
      <c r="B217" s="1"/>
      <c r="C217" s="1"/>
      <c r="D217" s="1"/>
      <c r="E217" s="1"/>
      <c r="F217" s="14"/>
      <c r="G217" s="15"/>
      <c r="H217" s="46"/>
      <c r="I217" s="46"/>
    </row>
    <row r="218" spans="2:9" s="10" customFormat="1" ht="12.75" x14ac:dyDescent="0.2">
      <c r="B218" s="1"/>
      <c r="C218" s="1"/>
      <c r="D218" s="1"/>
      <c r="E218" s="1"/>
      <c r="F218" s="14"/>
      <c r="G218" s="15"/>
      <c r="H218" s="76"/>
      <c r="I218" s="46">
        <f>+G218*H218</f>
        <v>0</v>
      </c>
    </row>
    <row r="219" spans="2:9" s="10" customFormat="1" ht="12.75" x14ac:dyDescent="0.2">
      <c r="B219" s="1"/>
      <c r="C219" s="1"/>
      <c r="D219" s="1"/>
      <c r="E219" s="1"/>
      <c r="F219" s="14"/>
      <c r="G219" s="15"/>
      <c r="H219" s="46"/>
      <c r="I219" s="46"/>
    </row>
    <row r="220" spans="2:9" s="10" customFormat="1" ht="12.75" x14ac:dyDescent="0.2">
      <c r="B220" s="1"/>
      <c r="C220" s="1"/>
      <c r="D220" s="1"/>
      <c r="E220" s="1"/>
      <c r="F220" s="14"/>
      <c r="G220" s="15"/>
      <c r="H220" s="76"/>
      <c r="I220" s="46">
        <f>+G220*H220</f>
        <v>0</v>
      </c>
    </row>
    <row r="221" spans="2:9" s="10" customFormat="1" ht="11.85" customHeight="1" x14ac:dyDescent="0.2">
      <c r="B221" s="3"/>
      <c r="C221" s="3"/>
      <c r="D221" s="3"/>
      <c r="E221" s="3"/>
      <c r="F221" s="15"/>
      <c r="G221" s="15"/>
      <c r="H221" s="62"/>
      <c r="I221" s="62"/>
    </row>
    <row r="222" spans="2:9" s="10" customFormat="1" ht="11.85" customHeight="1" x14ac:dyDescent="0.2">
      <c r="B222" s="3"/>
      <c r="C222" s="3"/>
      <c r="D222" s="3"/>
      <c r="E222" s="3"/>
      <c r="F222" s="15"/>
      <c r="G222" s="15"/>
      <c r="H222" s="62"/>
      <c r="I222" s="62"/>
    </row>
    <row r="223" spans="2:9" s="10" customFormat="1" ht="11.85" customHeight="1" x14ac:dyDescent="0.2">
      <c r="B223" s="3"/>
      <c r="C223" s="3"/>
      <c r="D223" s="3"/>
      <c r="E223" s="3"/>
      <c r="F223" s="15"/>
      <c r="G223" s="15"/>
      <c r="H223" s="62"/>
      <c r="I223" s="62"/>
    </row>
    <row r="224" spans="2:9" s="10" customFormat="1" ht="11.85" customHeight="1" x14ac:dyDescent="0.2">
      <c r="B224" s="3"/>
      <c r="C224" s="3"/>
      <c r="D224" s="3"/>
      <c r="E224" s="3"/>
      <c r="F224" s="15"/>
      <c r="G224" s="15"/>
      <c r="H224" s="62"/>
      <c r="I224" s="62"/>
    </row>
    <row r="225" spans="1:9" s="10" customFormat="1" ht="11.85" customHeight="1" x14ac:dyDescent="0.2">
      <c r="B225" s="3"/>
      <c r="C225" s="3"/>
      <c r="D225" s="3"/>
      <c r="E225" s="3"/>
      <c r="F225" s="15"/>
      <c r="G225" s="15"/>
      <c r="H225" s="62"/>
      <c r="I225" s="62"/>
    </row>
    <row r="226" spans="1:9" s="10" customFormat="1" ht="11.85" customHeight="1" x14ac:dyDescent="0.2">
      <c r="B226" s="3"/>
      <c r="C226" s="3"/>
      <c r="D226" s="3"/>
      <c r="E226" s="3"/>
      <c r="F226" s="15"/>
      <c r="G226" s="15"/>
      <c r="H226" s="62"/>
      <c r="I226" s="62"/>
    </row>
    <row r="227" spans="1:9" s="27" customFormat="1" ht="14.25" customHeight="1" x14ac:dyDescent="0.2">
      <c r="B227" s="24" t="s">
        <v>122</v>
      </c>
      <c r="C227" s="24"/>
      <c r="D227" s="25"/>
      <c r="E227" s="5"/>
      <c r="F227" s="26"/>
      <c r="G227" s="26"/>
      <c r="H227" s="77"/>
      <c r="I227" s="61">
        <f>SUM(I198:I226)</f>
        <v>0</v>
      </c>
    </row>
    <row r="228" spans="1:9" s="8" customFormat="1" ht="12" x14ac:dyDescent="0.2">
      <c r="B228" s="11" t="str">
        <f>+B$1</f>
        <v>NAMA KHOI MUNICIPALITY</v>
      </c>
      <c r="C228" s="11"/>
      <c r="F228" s="16"/>
      <c r="G228" s="16"/>
      <c r="H228" s="63"/>
      <c r="I228" s="63"/>
    </row>
    <row r="229" spans="1:9" s="8" customFormat="1" ht="12" x14ac:dyDescent="0.2">
      <c r="B229" s="11"/>
      <c r="C229" s="11"/>
      <c r="F229" s="16"/>
      <c r="G229" s="16"/>
      <c r="H229" s="63"/>
      <c r="I229" s="63"/>
    </row>
    <row r="230" spans="1:9" s="8" customFormat="1" ht="12" x14ac:dyDescent="0.2">
      <c r="B230" s="11" t="str">
        <f>+B$3</f>
        <v>WATER AND SANITATION</v>
      </c>
      <c r="C230" s="11"/>
      <c r="F230" s="16"/>
      <c r="G230" s="16"/>
      <c r="H230" s="63"/>
      <c r="I230" s="63"/>
    </row>
    <row r="231" spans="1:9" s="8" customFormat="1" ht="12" x14ac:dyDescent="0.2">
      <c r="B231" s="11"/>
      <c r="C231" s="11"/>
      <c r="F231" s="16"/>
      <c r="G231" s="16"/>
      <c r="H231" s="63"/>
      <c r="I231" s="63"/>
    </row>
    <row r="232" spans="1:9" s="8" customFormat="1" ht="12" x14ac:dyDescent="0.2">
      <c r="B232" s="11" t="str">
        <f>+B$5</f>
        <v xml:space="preserve">CONTRACT NO: </v>
      </c>
      <c r="C232" s="11"/>
      <c r="E232" s="132" t="s">
        <v>522</v>
      </c>
      <c r="F232" s="16"/>
      <c r="G232" s="16"/>
      <c r="H232" s="63"/>
      <c r="I232" s="63"/>
    </row>
    <row r="233" spans="1:9" s="8" customFormat="1" ht="12" x14ac:dyDescent="0.2">
      <c r="B233" s="11"/>
      <c r="C233" s="11"/>
      <c r="F233" s="16"/>
      <c r="G233" s="16"/>
      <c r="H233" s="63"/>
      <c r="I233" s="63"/>
    </row>
    <row r="234" spans="1:9" s="8" customFormat="1" ht="12" x14ac:dyDescent="0.2">
      <c r="B234" s="11" t="str">
        <f>+B$7</f>
        <v>VAALHOEK, O'KIEP, SEWER RETICULATION NETWORK</v>
      </c>
      <c r="C234" s="11"/>
      <c r="F234" s="16"/>
      <c r="G234" s="16"/>
      <c r="H234" s="63"/>
      <c r="I234" s="63"/>
    </row>
    <row r="235" spans="1:9" s="6" customFormat="1" ht="12.75" x14ac:dyDescent="0.2">
      <c r="F235" s="18"/>
      <c r="G235" s="18"/>
      <c r="H235" s="72"/>
      <c r="I235" s="64" t="s">
        <v>123</v>
      </c>
    </row>
    <row r="236" spans="1:9" s="10" customFormat="1" ht="28.35" customHeight="1" x14ac:dyDescent="0.2">
      <c r="B236" s="19" t="s">
        <v>1</v>
      </c>
      <c r="C236" s="19" t="s">
        <v>521</v>
      </c>
      <c r="D236" s="19" t="s">
        <v>2</v>
      </c>
      <c r="E236" s="19" t="s">
        <v>3</v>
      </c>
      <c r="F236" s="20" t="s">
        <v>4</v>
      </c>
      <c r="G236" s="20" t="s">
        <v>5</v>
      </c>
      <c r="H236" s="75" t="s">
        <v>6</v>
      </c>
      <c r="I236" s="65" t="s">
        <v>7</v>
      </c>
    </row>
    <row r="237" spans="1:9" s="10" customFormat="1" ht="25.5" x14ac:dyDescent="0.2">
      <c r="A237" s="10">
        <v>273</v>
      </c>
      <c r="B237" s="22"/>
      <c r="C237" s="22"/>
      <c r="D237" s="22" t="s">
        <v>124</v>
      </c>
      <c r="E237" s="9" t="s">
        <v>123</v>
      </c>
      <c r="F237" s="29"/>
      <c r="G237" s="23"/>
      <c r="H237" s="66"/>
      <c r="I237" s="66"/>
    </row>
    <row r="238" spans="1:9" s="10" customFormat="1" ht="11.85" customHeight="1" x14ac:dyDescent="0.2">
      <c r="B238" s="3"/>
      <c r="C238" s="3"/>
      <c r="D238" s="3"/>
      <c r="E238" s="3"/>
      <c r="F238" s="15"/>
      <c r="G238" s="15"/>
      <c r="H238" s="62"/>
      <c r="I238" s="62"/>
    </row>
    <row r="239" spans="1:9" s="10" customFormat="1" ht="12.75" x14ac:dyDescent="0.2">
      <c r="A239" s="10">
        <v>274</v>
      </c>
      <c r="B239" s="1" t="s">
        <v>125</v>
      </c>
      <c r="C239" s="1"/>
      <c r="D239" s="1" t="s">
        <v>126</v>
      </c>
      <c r="E239" s="2" t="s">
        <v>190</v>
      </c>
      <c r="F239" s="14"/>
      <c r="G239" s="15"/>
      <c r="H239" s="46"/>
      <c r="I239" s="46"/>
    </row>
    <row r="240" spans="1:9" s="10" customFormat="1" ht="11.85" customHeight="1" x14ac:dyDescent="0.2">
      <c r="B240" s="3"/>
      <c r="C240" s="3"/>
      <c r="D240" s="3" t="s">
        <v>249</v>
      </c>
      <c r="E240" s="3"/>
      <c r="F240" s="15"/>
      <c r="G240" s="15"/>
      <c r="H240" s="62"/>
      <c r="I240" s="62"/>
    </row>
    <row r="241" spans="1:12" s="10" customFormat="1" ht="12.75" x14ac:dyDescent="0.2">
      <c r="A241" s="10">
        <v>275</v>
      </c>
      <c r="B241" s="1" t="s">
        <v>127</v>
      </c>
      <c r="C241" s="1" t="s">
        <v>521</v>
      </c>
      <c r="D241" s="1"/>
      <c r="E241" s="1" t="s">
        <v>308</v>
      </c>
      <c r="F241" s="14" t="s">
        <v>227</v>
      </c>
      <c r="G241" s="15">
        <v>1.5</v>
      </c>
      <c r="H241" s="76"/>
      <c r="I241" s="46">
        <f>+G241*H241</f>
        <v>0</v>
      </c>
      <c r="L241" s="10" t="s">
        <v>181</v>
      </c>
    </row>
    <row r="242" spans="1:12" s="10" customFormat="1" ht="12.75" x14ac:dyDescent="0.2">
      <c r="B242" s="1"/>
      <c r="C242" s="1"/>
      <c r="D242" s="1"/>
      <c r="E242" s="3"/>
      <c r="F242" s="15"/>
      <c r="G242" s="15"/>
      <c r="H242" s="76"/>
      <c r="I242" s="46"/>
    </row>
    <row r="243" spans="1:12" s="10" customFormat="1" ht="12.75" x14ac:dyDescent="0.2">
      <c r="B243" s="1" t="s">
        <v>226</v>
      </c>
      <c r="C243" s="1" t="s">
        <v>521</v>
      </c>
      <c r="D243" s="1"/>
      <c r="E243" s="3" t="s">
        <v>309</v>
      </c>
      <c r="F243" s="15" t="s">
        <v>227</v>
      </c>
      <c r="G243" s="15">
        <v>1</v>
      </c>
      <c r="H243" s="76"/>
      <c r="I243" s="46">
        <f>+G243*H243</f>
        <v>0</v>
      </c>
    </row>
    <row r="244" spans="1:12" s="10" customFormat="1" ht="11.85" customHeight="1" x14ac:dyDescent="0.2">
      <c r="B244" s="3"/>
      <c r="C244" s="3"/>
      <c r="D244" s="3"/>
      <c r="E244" s="3"/>
      <c r="F244" s="15"/>
      <c r="G244" s="15"/>
      <c r="H244" s="62"/>
      <c r="I244" s="62"/>
    </row>
    <row r="245" spans="1:12" s="10" customFormat="1" ht="11.85" customHeight="1" x14ac:dyDescent="0.2">
      <c r="B245" s="3" t="s">
        <v>280</v>
      </c>
      <c r="C245" s="1" t="s">
        <v>521</v>
      </c>
      <c r="D245" s="3"/>
      <c r="E245" s="3" t="s">
        <v>310</v>
      </c>
      <c r="F245" s="15" t="s">
        <v>128</v>
      </c>
      <c r="G245" s="15">
        <v>2.5</v>
      </c>
      <c r="H245" s="62"/>
      <c r="I245" s="46">
        <f>+G245*H245</f>
        <v>0</v>
      </c>
    </row>
    <row r="246" spans="1:12" s="10" customFormat="1" ht="11.85" customHeight="1" x14ac:dyDescent="0.2">
      <c r="B246" s="3"/>
      <c r="C246" s="3"/>
      <c r="D246" s="3"/>
      <c r="E246" s="3"/>
      <c r="F246" s="15"/>
      <c r="G246" s="15"/>
      <c r="H246" s="62"/>
      <c r="I246" s="46">
        <f>+G246*H246</f>
        <v>0</v>
      </c>
    </row>
    <row r="247" spans="1:12" s="10" customFormat="1" ht="25.5" x14ac:dyDescent="0.2">
      <c r="A247" s="10">
        <v>278</v>
      </c>
      <c r="B247" s="1" t="s">
        <v>129</v>
      </c>
      <c r="C247" s="1"/>
      <c r="D247" s="1" t="s">
        <v>130</v>
      </c>
      <c r="E247" s="2" t="s">
        <v>131</v>
      </c>
      <c r="F247" s="14"/>
      <c r="G247" s="15"/>
      <c r="H247" s="46"/>
      <c r="I247" s="46"/>
    </row>
    <row r="248" spans="1:12" s="10" customFormat="1" ht="11.85" customHeight="1" x14ac:dyDescent="0.2">
      <c r="B248" s="3"/>
      <c r="C248" s="3"/>
      <c r="D248" s="3"/>
      <c r="E248" s="3"/>
      <c r="F248" s="15"/>
      <c r="G248" s="15"/>
      <c r="H248" s="62"/>
      <c r="I248" s="62"/>
    </row>
    <row r="249" spans="1:12" s="10" customFormat="1" ht="12.75" x14ac:dyDescent="0.2">
      <c r="A249" s="10">
        <v>279</v>
      </c>
      <c r="B249" s="1" t="s">
        <v>132</v>
      </c>
      <c r="C249" s="1" t="s">
        <v>521</v>
      </c>
      <c r="D249" s="1"/>
      <c r="E249" s="1" t="s">
        <v>133</v>
      </c>
      <c r="F249" s="14" t="s">
        <v>23</v>
      </c>
      <c r="G249" s="15">
        <v>5</v>
      </c>
      <c r="H249" s="76"/>
      <c r="I249" s="46">
        <f>+G249*H249</f>
        <v>0</v>
      </c>
    </row>
    <row r="250" spans="1:12" s="10" customFormat="1" ht="11.85" customHeight="1" x14ac:dyDescent="0.2">
      <c r="B250" s="3"/>
      <c r="C250" s="3"/>
      <c r="D250" s="3"/>
      <c r="E250" s="3"/>
      <c r="F250" s="15"/>
      <c r="G250" s="15"/>
      <c r="H250" s="62"/>
      <c r="I250" s="62"/>
    </row>
    <row r="251" spans="1:12" s="10" customFormat="1" ht="25.5" x14ac:dyDescent="0.2">
      <c r="A251" s="10">
        <v>281</v>
      </c>
      <c r="B251" s="1" t="s">
        <v>134</v>
      </c>
      <c r="C251" s="1"/>
      <c r="D251" s="1" t="s">
        <v>193</v>
      </c>
      <c r="E251" s="2" t="s">
        <v>245</v>
      </c>
      <c r="F251" s="14"/>
      <c r="G251" s="15"/>
      <c r="H251" s="46"/>
      <c r="I251" s="46"/>
    </row>
    <row r="252" spans="1:12" s="10" customFormat="1" ht="11.85" customHeight="1" x14ac:dyDescent="0.2">
      <c r="B252" s="3"/>
      <c r="C252" s="3"/>
      <c r="D252" s="3"/>
      <c r="E252" s="3"/>
      <c r="F252" s="15"/>
      <c r="G252" s="15"/>
      <c r="H252" s="62"/>
      <c r="I252" s="62"/>
    </row>
    <row r="253" spans="1:12" s="10" customFormat="1" ht="25.5" x14ac:dyDescent="0.2">
      <c r="A253" s="10">
        <v>283</v>
      </c>
      <c r="B253" s="1" t="s">
        <v>135</v>
      </c>
      <c r="C253" s="1" t="s">
        <v>521</v>
      </c>
      <c r="D253" s="1"/>
      <c r="E253" s="1" t="s">
        <v>460</v>
      </c>
      <c r="F253" s="14" t="s">
        <v>138</v>
      </c>
      <c r="G253" s="15">
        <v>750</v>
      </c>
      <c r="H253" s="76"/>
      <c r="I253" s="46">
        <f>+G253*H253</f>
        <v>0</v>
      </c>
    </row>
    <row r="254" spans="1:12" s="10" customFormat="1" ht="11.85" customHeight="1" x14ac:dyDescent="0.2">
      <c r="B254" s="3"/>
      <c r="C254" s="3"/>
      <c r="D254" s="3"/>
      <c r="E254" s="3"/>
      <c r="F254" s="15"/>
      <c r="G254" s="15"/>
      <c r="H254" s="62"/>
      <c r="I254" s="62"/>
    </row>
    <row r="255" spans="1:12" s="10" customFormat="1" ht="12.75" x14ac:dyDescent="0.2">
      <c r="A255" s="10">
        <v>636</v>
      </c>
      <c r="B255" s="1" t="s">
        <v>137</v>
      </c>
      <c r="C255" s="1" t="s">
        <v>521</v>
      </c>
      <c r="D255" s="1"/>
      <c r="E255" s="1" t="s">
        <v>281</v>
      </c>
      <c r="F255" s="14" t="s">
        <v>23</v>
      </c>
      <c r="G255" s="15">
        <v>5</v>
      </c>
      <c r="H255" s="76"/>
      <c r="I255" s="46">
        <f>+G255*H255</f>
        <v>0</v>
      </c>
    </row>
    <row r="256" spans="1:12" s="10" customFormat="1" ht="11.85" customHeight="1" x14ac:dyDescent="0.2">
      <c r="B256" s="1"/>
      <c r="C256" s="1"/>
      <c r="D256" s="3"/>
      <c r="E256" s="3"/>
      <c r="F256" s="15"/>
      <c r="G256" s="15"/>
      <c r="H256" s="62"/>
      <c r="I256" s="62"/>
    </row>
    <row r="257" spans="1:9" s="10" customFormat="1" ht="12.75" x14ac:dyDescent="0.2">
      <c r="A257" s="10">
        <v>287</v>
      </c>
      <c r="B257" s="1" t="s">
        <v>139</v>
      </c>
      <c r="C257" s="1" t="s">
        <v>521</v>
      </c>
      <c r="D257" s="1" t="s">
        <v>192</v>
      </c>
      <c r="E257" s="1" t="s">
        <v>282</v>
      </c>
      <c r="F257" s="14" t="s">
        <v>191</v>
      </c>
      <c r="G257" s="45">
        <v>1000</v>
      </c>
      <c r="H257" s="76"/>
      <c r="I257" s="46">
        <f>+G257*H257</f>
        <v>0</v>
      </c>
    </row>
    <row r="258" spans="1:9" s="10" customFormat="1" ht="12.75" x14ac:dyDescent="0.2">
      <c r="B258" s="1"/>
      <c r="C258" s="1"/>
      <c r="D258" s="1"/>
      <c r="E258" s="1"/>
      <c r="F258" s="14"/>
      <c r="G258" s="15"/>
      <c r="H258" s="76"/>
      <c r="I258" s="46"/>
    </row>
    <row r="259" spans="1:9" s="10" customFormat="1" ht="12.75" x14ac:dyDescent="0.2">
      <c r="B259" s="1" t="s">
        <v>140</v>
      </c>
      <c r="C259" s="1" t="s">
        <v>521</v>
      </c>
      <c r="D259" s="1"/>
      <c r="E259" s="1" t="s">
        <v>427</v>
      </c>
      <c r="F259" s="44" t="s">
        <v>136</v>
      </c>
      <c r="G259" s="45">
        <v>50</v>
      </c>
      <c r="H259" s="76"/>
      <c r="I259" s="46">
        <f>+G259*H259</f>
        <v>0</v>
      </c>
    </row>
    <row r="260" spans="1:9" s="10" customFormat="1" ht="12.75" x14ac:dyDescent="0.2">
      <c r="B260" s="1"/>
      <c r="C260" s="1"/>
      <c r="D260" s="1"/>
      <c r="E260" s="1"/>
      <c r="F260" s="14"/>
      <c r="G260" s="15"/>
      <c r="H260" s="76"/>
      <c r="I260" s="46"/>
    </row>
    <row r="261" spans="1:9" s="10" customFormat="1" ht="12.75" x14ac:dyDescent="0.2">
      <c r="B261" s="1" t="s">
        <v>141</v>
      </c>
      <c r="C261" s="1" t="s">
        <v>521</v>
      </c>
      <c r="D261" s="1"/>
      <c r="E261" s="1" t="s">
        <v>428</v>
      </c>
      <c r="F261" s="44" t="s">
        <v>136</v>
      </c>
      <c r="G261" s="45">
        <v>50</v>
      </c>
      <c r="H261" s="76"/>
      <c r="I261" s="46">
        <f>+G261*H261</f>
        <v>0</v>
      </c>
    </row>
    <row r="262" spans="1:9" s="10" customFormat="1" ht="12.75" x14ac:dyDescent="0.2">
      <c r="B262" s="3"/>
      <c r="C262" s="3"/>
      <c r="D262" s="3"/>
      <c r="E262" s="3"/>
      <c r="F262" s="15"/>
      <c r="G262" s="15"/>
      <c r="H262" s="62"/>
      <c r="I262" s="62"/>
    </row>
    <row r="263" spans="1:9" s="27" customFormat="1" ht="14.25" customHeight="1" x14ac:dyDescent="0.2">
      <c r="B263" s="24" t="s">
        <v>50</v>
      </c>
      <c r="C263" s="24"/>
      <c r="D263" s="25"/>
      <c r="E263" s="5"/>
      <c r="F263" s="26"/>
      <c r="G263" s="26"/>
      <c r="H263" s="77"/>
      <c r="I263" s="61">
        <f>SUM(I237:I262)</f>
        <v>0</v>
      </c>
    </row>
    <row r="264" spans="1:9" s="8" customFormat="1" ht="12" x14ac:dyDescent="0.2">
      <c r="B264" s="11" t="str">
        <f>+B$1</f>
        <v>NAMA KHOI MUNICIPALITY</v>
      </c>
      <c r="C264" s="11"/>
      <c r="F264" s="16"/>
      <c r="G264" s="16"/>
      <c r="H264" s="63"/>
      <c r="I264" s="63"/>
    </row>
    <row r="265" spans="1:9" s="8" customFormat="1" ht="12" x14ac:dyDescent="0.2">
      <c r="B265" s="11"/>
      <c r="C265" s="11"/>
      <c r="F265" s="16"/>
      <c r="G265" s="16"/>
      <c r="H265" s="63"/>
      <c r="I265" s="63"/>
    </row>
    <row r="266" spans="1:9" s="8" customFormat="1" ht="12" x14ac:dyDescent="0.2">
      <c r="B266" s="11" t="str">
        <f>+B$3</f>
        <v>WATER AND SANITATION</v>
      </c>
      <c r="C266" s="11"/>
      <c r="F266" s="16"/>
      <c r="G266" s="16"/>
      <c r="H266" s="63"/>
      <c r="I266" s="63"/>
    </row>
    <row r="267" spans="1:9" s="8" customFormat="1" ht="12" x14ac:dyDescent="0.2">
      <c r="B267" s="11"/>
      <c r="C267" s="11"/>
      <c r="F267" s="16"/>
      <c r="G267" s="16"/>
      <c r="H267" s="63"/>
      <c r="I267" s="63"/>
    </row>
    <row r="268" spans="1:9" s="8" customFormat="1" ht="12" x14ac:dyDescent="0.2">
      <c r="B268" s="11" t="str">
        <f>+B$5</f>
        <v xml:space="preserve">CONTRACT NO: </v>
      </c>
      <c r="C268" s="11"/>
      <c r="E268" s="132" t="s">
        <v>522</v>
      </c>
      <c r="F268" s="16"/>
      <c r="G268" s="16"/>
      <c r="H268" s="63"/>
      <c r="I268" s="63"/>
    </row>
    <row r="269" spans="1:9" s="8" customFormat="1" ht="12" x14ac:dyDescent="0.2">
      <c r="B269" s="11"/>
      <c r="C269" s="11"/>
      <c r="F269" s="16"/>
      <c r="G269" s="16"/>
      <c r="H269" s="63"/>
      <c r="I269" s="63"/>
    </row>
    <row r="270" spans="1:9" s="8" customFormat="1" ht="12" x14ac:dyDescent="0.2">
      <c r="B270" s="11" t="str">
        <f>+B$7</f>
        <v>VAALHOEK, O'KIEP, SEWER RETICULATION NETWORK</v>
      </c>
      <c r="C270" s="11"/>
      <c r="F270" s="16"/>
      <c r="G270" s="16"/>
      <c r="H270" s="63"/>
      <c r="I270" s="63"/>
    </row>
    <row r="271" spans="1:9" s="6" customFormat="1" ht="12.75" x14ac:dyDescent="0.2">
      <c r="F271" s="18"/>
      <c r="G271" s="18"/>
      <c r="H271" s="72"/>
      <c r="I271" s="64" t="s">
        <v>123</v>
      </c>
    </row>
    <row r="272" spans="1:9" s="10" customFormat="1" ht="28.35" customHeight="1" x14ac:dyDescent="0.2">
      <c r="B272" s="19" t="s">
        <v>1</v>
      </c>
      <c r="C272" s="19" t="s">
        <v>521</v>
      </c>
      <c r="D272" s="19" t="s">
        <v>2</v>
      </c>
      <c r="E272" s="19" t="s">
        <v>3</v>
      </c>
      <c r="F272" s="20" t="s">
        <v>4</v>
      </c>
      <c r="G272" s="20" t="s">
        <v>5</v>
      </c>
      <c r="H272" s="75" t="s">
        <v>6</v>
      </c>
      <c r="I272" s="65" t="s">
        <v>7</v>
      </c>
    </row>
    <row r="273" spans="2:9" s="27" customFormat="1" ht="14.25" customHeight="1" x14ac:dyDescent="0.2">
      <c r="B273" s="24" t="s">
        <v>51</v>
      </c>
      <c r="C273" s="24"/>
      <c r="D273" s="25"/>
      <c r="E273" s="5"/>
      <c r="F273" s="26"/>
      <c r="G273" s="26"/>
      <c r="H273" s="77"/>
      <c r="I273" s="61">
        <f>I263</f>
        <v>0</v>
      </c>
    </row>
    <row r="274" spans="2:9" s="10" customFormat="1" ht="12.75" x14ac:dyDescent="0.2">
      <c r="B274" s="22"/>
      <c r="C274" s="22"/>
      <c r="D274" s="22"/>
      <c r="E274" s="28"/>
      <c r="F274" s="29"/>
      <c r="G274" s="23"/>
      <c r="H274" s="66"/>
      <c r="I274" s="66"/>
    </row>
    <row r="275" spans="2:9" s="10" customFormat="1" ht="51" x14ac:dyDescent="0.2">
      <c r="B275" s="1" t="s">
        <v>142</v>
      </c>
      <c r="C275" s="1"/>
      <c r="D275" s="1" t="s">
        <v>152</v>
      </c>
      <c r="E275" s="2" t="s">
        <v>144</v>
      </c>
      <c r="F275" s="14"/>
      <c r="G275" s="15"/>
      <c r="H275" s="46"/>
      <c r="I275" s="46"/>
    </row>
    <row r="276" spans="2:9" s="10" customFormat="1" ht="12.75" x14ac:dyDescent="0.2">
      <c r="B276" s="1"/>
      <c r="C276" s="1"/>
      <c r="D276" s="1"/>
      <c r="E276" s="1"/>
      <c r="F276" s="14"/>
      <c r="G276" s="15"/>
      <c r="H276" s="76"/>
      <c r="I276" s="46"/>
    </row>
    <row r="277" spans="2:9" s="10" customFormat="1" ht="12.75" x14ac:dyDescent="0.2">
      <c r="B277" s="1" t="s">
        <v>145</v>
      </c>
      <c r="C277" s="1" t="s">
        <v>521</v>
      </c>
      <c r="D277" s="1"/>
      <c r="E277" s="1" t="s">
        <v>246</v>
      </c>
      <c r="F277" s="14" t="s">
        <v>138</v>
      </c>
      <c r="G277" s="15">
        <v>5</v>
      </c>
      <c r="H277" s="76"/>
      <c r="I277" s="46">
        <f>IF(F277 = "%", G277*H277/100,G277*H277)</f>
        <v>0</v>
      </c>
    </row>
    <row r="278" spans="2:9" s="10" customFormat="1" ht="12.75" x14ac:dyDescent="0.2">
      <c r="B278" s="3"/>
      <c r="C278" s="3"/>
      <c r="D278" s="3"/>
      <c r="E278" s="3"/>
      <c r="F278" s="15"/>
      <c r="G278" s="15"/>
      <c r="H278" s="62"/>
      <c r="I278" s="62"/>
    </row>
    <row r="279" spans="2:9" s="10" customFormat="1" ht="25.5" x14ac:dyDescent="0.2">
      <c r="B279" s="1" t="s">
        <v>146</v>
      </c>
      <c r="C279" s="1" t="s">
        <v>521</v>
      </c>
      <c r="D279" s="1"/>
      <c r="E279" s="1" t="s">
        <v>247</v>
      </c>
      <c r="F279" s="14" t="s">
        <v>138</v>
      </c>
      <c r="G279" s="15">
        <v>5</v>
      </c>
      <c r="H279" s="76"/>
      <c r="I279" s="46">
        <f>IF(F279 = "%", G279*H279/100,G279*H279)</f>
        <v>0</v>
      </c>
    </row>
    <row r="280" spans="2:9" s="10" customFormat="1" ht="12.75" x14ac:dyDescent="0.2">
      <c r="B280" s="1"/>
      <c r="C280" s="1"/>
      <c r="D280" s="1"/>
      <c r="E280" s="1"/>
      <c r="F280" s="14"/>
      <c r="G280" s="15"/>
      <c r="H280" s="76"/>
      <c r="I280" s="46"/>
    </row>
    <row r="281" spans="2:9" s="10" customFormat="1" ht="40.9" customHeight="1" x14ac:dyDescent="0.2">
      <c r="B281" s="1" t="s">
        <v>147</v>
      </c>
      <c r="C281" s="1"/>
      <c r="D281" s="1" t="s">
        <v>152</v>
      </c>
      <c r="E281" s="2" t="s">
        <v>148</v>
      </c>
      <c r="F281" s="14"/>
      <c r="G281" s="15"/>
      <c r="H281" s="76"/>
      <c r="I281" s="46"/>
    </row>
    <row r="282" spans="2:9" s="10" customFormat="1" ht="12.75" x14ac:dyDescent="0.2">
      <c r="B282" s="3"/>
      <c r="C282" s="3"/>
      <c r="D282" s="3"/>
      <c r="E282" s="3"/>
      <c r="F282" s="15"/>
      <c r="G282" s="15"/>
      <c r="H282" s="62"/>
      <c r="I282" s="62"/>
    </row>
    <row r="283" spans="2:9" s="10" customFormat="1" ht="25.5" x14ac:dyDescent="0.2">
      <c r="B283" s="3" t="s">
        <v>149</v>
      </c>
      <c r="C283" s="1" t="s">
        <v>521</v>
      </c>
      <c r="D283" s="3"/>
      <c r="E283" s="3" t="s">
        <v>462</v>
      </c>
      <c r="F283" s="15" t="s">
        <v>138</v>
      </c>
      <c r="G283" s="15">
        <v>10</v>
      </c>
      <c r="H283" s="62"/>
      <c r="I283" s="62">
        <f>IF(F283 = "%", G283*H283/100,G283*H283)</f>
        <v>0</v>
      </c>
    </row>
    <row r="284" spans="2:9" s="10" customFormat="1" ht="12.75" x14ac:dyDescent="0.2">
      <c r="B284" s="3"/>
      <c r="C284" s="3"/>
      <c r="D284" s="3"/>
      <c r="E284" s="3"/>
      <c r="F284" s="15"/>
      <c r="G284" s="15"/>
      <c r="H284" s="62"/>
      <c r="I284" s="62"/>
    </row>
    <row r="285" spans="2:9" s="10" customFormat="1" ht="11.85" customHeight="1" x14ac:dyDescent="0.2">
      <c r="B285" s="3" t="s">
        <v>270</v>
      </c>
      <c r="C285" s="1" t="s">
        <v>521</v>
      </c>
      <c r="D285" s="3"/>
      <c r="E285" s="3" t="s">
        <v>283</v>
      </c>
      <c r="F285" s="15" t="s">
        <v>138</v>
      </c>
      <c r="G285" s="15">
        <v>10</v>
      </c>
      <c r="H285" s="62"/>
      <c r="I285" s="62">
        <f>IF(F285 = "%", G285*H285/100,G285*H285)</f>
        <v>0</v>
      </c>
    </row>
    <row r="286" spans="2:9" s="10" customFormat="1" ht="12.75" x14ac:dyDescent="0.2">
      <c r="B286" s="3"/>
      <c r="C286" s="3"/>
      <c r="D286" s="3"/>
      <c r="E286" s="3"/>
      <c r="F286" s="15"/>
      <c r="G286" s="15"/>
      <c r="H286" s="62"/>
      <c r="I286" s="62"/>
    </row>
    <row r="287" spans="2:9" s="10" customFormat="1" ht="51" x14ac:dyDescent="0.2">
      <c r="B287" s="3" t="s">
        <v>274</v>
      </c>
      <c r="C287" s="3"/>
      <c r="D287" s="3"/>
      <c r="E287" s="4" t="s">
        <v>284</v>
      </c>
      <c r="F287" s="15"/>
      <c r="G287" s="15"/>
      <c r="H287" s="62"/>
      <c r="I287" s="62"/>
    </row>
    <row r="288" spans="2:9" s="10" customFormat="1" ht="12.75" x14ac:dyDescent="0.2">
      <c r="B288" s="3"/>
      <c r="C288" s="3"/>
      <c r="D288" s="3"/>
      <c r="E288" s="3"/>
      <c r="F288" s="15"/>
      <c r="G288" s="15"/>
      <c r="H288" s="62"/>
      <c r="I288" s="62"/>
    </row>
    <row r="289" spans="1:9" s="10" customFormat="1" ht="25.5" x14ac:dyDescent="0.2">
      <c r="B289" s="3" t="s">
        <v>275</v>
      </c>
      <c r="C289" s="1" t="s">
        <v>521</v>
      </c>
      <c r="D289" s="3"/>
      <c r="E289" s="3" t="s">
        <v>394</v>
      </c>
      <c r="F289" s="15" t="s">
        <v>138</v>
      </c>
      <c r="G289" s="15">
        <v>20</v>
      </c>
      <c r="H289" s="62"/>
      <c r="I289" s="62">
        <f>IF(F289 = "%", G289*H289/100,G289*H289)</f>
        <v>0</v>
      </c>
    </row>
    <row r="290" spans="1:9" s="10" customFormat="1" ht="12.75" x14ac:dyDescent="0.2">
      <c r="B290" s="3"/>
      <c r="C290" s="3"/>
      <c r="D290" s="3"/>
      <c r="E290" s="3"/>
      <c r="F290" s="15"/>
      <c r="G290" s="15"/>
      <c r="H290" s="62"/>
      <c r="I290" s="62"/>
    </row>
    <row r="291" spans="1:9" s="10" customFormat="1" ht="25.5" x14ac:dyDescent="0.2">
      <c r="B291" s="3" t="s">
        <v>285</v>
      </c>
      <c r="C291" s="1" t="s">
        <v>521</v>
      </c>
      <c r="D291" s="3"/>
      <c r="E291" s="3" t="s">
        <v>454</v>
      </c>
      <c r="F291" s="15" t="s">
        <v>138</v>
      </c>
      <c r="G291" s="15">
        <v>20</v>
      </c>
      <c r="H291" s="62"/>
      <c r="I291" s="62">
        <f>IF(F291 = "%", G291*H291/100,G291*H291)</f>
        <v>0</v>
      </c>
    </row>
    <row r="292" spans="1:9" s="10" customFormat="1" ht="11.85" customHeight="1" x14ac:dyDescent="0.2">
      <c r="B292" s="3"/>
      <c r="C292" s="3"/>
      <c r="D292" s="3"/>
      <c r="E292" s="3"/>
      <c r="F292" s="15"/>
      <c r="G292" s="15"/>
      <c r="H292" s="62"/>
      <c r="I292" s="62"/>
    </row>
    <row r="293" spans="1:9" s="10" customFormat="1" ht="11.85" customHeight="1" x14ac:dyDescent="0.2">
      <c r="B293" s="1"/>
      <c r="C293" s="1"/>
      <c r="D293" s="3"/>
      <c r="E293" s="3"/>
      <c r="F293" s="15"/>
      <c r="G293" s="15"/>
      <c r="H293" s="62"/>
      <c r="I293" s="62"/>
    </row>
    <row r="294" spans="1:9" s="10" customFormat="1" ht="11.85" customHeight="1" x14ac:dyDescent="0.2">
      <c r="B294" s="1"/>
      <c r="C294" s="1"/>
      <c r="D294" s="3"/>
      <c r="E294" s="3"/>
      <c r="F294" s="15"/>
      <c r="G294" s="15"/>
      <c r="H294" s="62"/>
      <c r="I294" s="62"/>
    </row>
    <row r="295" spans="1:9" s="10" customFormat="1" ht="11.85" customHeight="1" x14ac:dyDescent="0.2">
      <c r="B295" s="1"/>
      <c r="C295" s="1"/>
      <c r="D295" s="3"/>
      <c r="E295" s="3"/>
      <c r="F295" s="15"/>
      <c r="G295" s="15"/>
      <c r="H295" s="62"/>
      <c r="I295" s="62"/>
    </row>
    <row r="296" spans="1:9" s="10" customFormat="1" ht="11.85" customHeight="1" x14ac:dyDescent="0.2">
      <c r="B296" s="1"/>
      <c r="C296" s="1"/>
      <c r="D296" s="3"/>
      <c r="E296" s="3"/>
      <c r="F296" s="15"/>
      <c r="G296" s="15"/>
      <c r="H296" s="62"/>
      <c r="I296" s="62"/>
    </row>
    <row r="297" spans="1:9" s="10" customFormat="1" ht="12.75" x14ac:dyDescent="0.2">
      <c r="A297" s="10">
        <v>641</v>
      </c>
      <c r="B297" s="1"/>
      <c r="C297" s="1"/>
      <c r="D297" s="1"/>
      <c r="E297" s="1"/>
      <c r="F297" s="14"/>
      <c r="G297" s="15"/>
      <c r="H297" s="76"/>
      <c r="I297" s="46"/>
    </row>
    <row r="298" spans="1:9" s="27" customFormat="1" ht="14.25" customHeight="1" x14ac:dyDescent="0.2">
      <c r="B298" s="24" t="s">
        <v>266</v>
      </c>
      <c r="C298" s="24"/>
      <c r="D298" s="25"/>
      <c r="E298" s="5"/>
      <c r="F298" s="26"/>
      <c r="G298" s="26"/>
      <c r="H298" s="77"/>
      <c r="I298" s="61">
        <f>SUM(I273:I297)</f>
        <v>0</v>
      </c>
    </row>
    <row r="299" spans="1:9" s="8" customFormat="1" ht="12" x14ac:dyDescent="0.2">
      <c r="B299" s="11"/>
      <c r="C299" s="11"/>
      <c r="F299" s="16"/>
      <c r="G299" s="16"/>
      <c r="H299" s="63"/>
      <c r="I299" s="63"/>
    </row>
    <row r="300" spans="1:9" s="8" customFormat="1" ht="12" x14ac:dyDescent="0.2">
      <c r="B300" s="11" t="str">
        <f>+B$1</f>
        <v>NAMA KHOI MUNICIPALITY</v>
      </c>
      <c r="C300" s="11"/>
      <c r="F300" s="16"/>
      <c r="G300" s="16"/>
      <c r="H300" s="63"/>
      <c r="I300" s="63"/>
    </row>
    <row r="301" spans="1:9" s="8" customFormat="1" ht="12" x14ac:dyDescent="0.2">
      <c r="B301" s="11"/>
      <c r="C301" s="11"/>
      <c r="F301" s="16"/>
      <c r="G301" s="16"/>
      <c r="H301" s="63"/>
      <c r="I301" s="63"/>
    </row>
    <row r="302" spans="1:9" s="8" customFormat="1" ht="12" x14ac:dyDescent="0.2">
      <c r="B302" s="11" t="str">
        <f>+B$3</f>
        <v>WATER AND SANITATION</v>
      </c>
      <c r="C302" s="11"/>
      <c r="F302" s="16"/>
      <c r="G302" s="16"/>
      <c r="H302" s="63"/>
      <c r="I302" s="63"/>
    </row>
    <row r="303" spans="1:9" s="8" customFormat="1" ht="12" x14ac:dyDescent="0.2">
      <c r="B303" s="11"/>
      <c r="C303" s="11"/>
      <c r="F303" s="16"/>
      <c r="G303" s="16"/>
      <c r="H303" s="63"/>
      <c r="I303" s="63"/>
    </row>
    <row r="304" spans="1:9" s="8" customFormat="1" ht="12" x14ac:dyDescent="0.2">
      <c r="B304" s="11" t="str">
        <f>+B$5</f>
        <v xml:space="preserve">CONTRACT NO: </v>
      </c>
      <c r="C304" s="11"/>
      <c r="E304" s="132" t="s">
        <v>522</v>
      </c>
      <c r="F304" s="16"/>
      <c r="G304" s="16"/>
      <c r="H304" s="63"/>
      <c r="I304" s="63"/>
    </row>
    <row r="305" spans="2:9" s="8" customFormat="1" ht="12" x14ac:dyDescent="0.2">
      <c r="B305" s="11"/>
      <c r="C305" s="11"/>
      <c r="F305" s="16"/>
      <c r="G305" s="16"/>
      <c r="H305" s="63"/>
      <c r="I305" s="63"/>
    </row>
    <row r="306" spans="2:9" s="8" customFormat="1" ht="12" x14ac:dyDescent="0.2">
      <c r="B306" s="11" t="str">
        <f>+B$7</f>
        <v>VAALHOEK, O'KIEP, SEWER RETICULATION NETWORK</v>
      </c>
      <c r="C306" s="11"/>
      <c r="F306" s="16"/>
      <c r="G306" s="16"/>
      <c r="H306" s="63"/>
      <c r="I306" s="63"/>
    </row>
    <row r="307" spans="2:9" s="8" customFormat="1" ht="12" x14ac:dyDescent="0.2">
      <c r="B307" s="11"/>
      <c r="C307" s="11"/>
      <c r="F307" s="16"/>
      <c r="G307" s="16"/>
      <c r="H307" s="63"/>
      <c r="I307" s="63"/>
    </row>
    <row r="308" spans="2:9" s="6" customFormat="1" ht="12.75" x14ac:dyDescent="0.2">
      <c r="F308" s="18"/>
      <c r="G308" s="18"/>
      <c r="H308" s="72"/>
      <c r="I308" s="64" t="s">
        <v>123</v>
      </c>
    </row>
    <row r="309" spans="2:9" s="10" customFormat="1" ht="28.35" customHeight="1" x14ac:dyDescent="0.2">
      <c r="B309" s="19" t="s">
        <v>1</v>
      </c>
      <c r="C309" s="19" t="s">
        <v>521</v>
      </c>
      <c r="D309" s="19" t="s">
        <v>2</v>
      </c>
      <c r="E309" s="19" t="s">
        <v>3</v>
      </c>
      <c r="F309" s="20" t="s">
        <v>4</v>
      </c>
      <c r="G309" s="20" t="s">
        <v>5</v>
      </c>
      <c r="H309" s="75" t="s">
        <v>6</v>
      </c>
      <c r="I309" s="65" t="s">
        <v>7</v>
      </c>
    </row>
    <row r="310" spans="2:9" s="27" customFormat="1" ht="14.25" customHeight="1" x14ac:dyDescent="0.2">
      <c r="B310" s="24" t="s">
        <v>51</v>
      </c>
      <c r="C310" s="24"/>
      <c r="D310" s="25"/>
      <c r="E310" s="5"/>
      <c r="F310" s="26"/>
      <c r="G310" s="26"/>
      <c r="H310" s="77"/>
      <c r="I310" s="61">
        <f>+I298</f>
        <v>0</v>
      </c>
    </row>
    <row r="311" spans="2:9" s="10" customFormat="1" ht="11.85" customHeight="1" x14ac:dyDescent="0.2">
      <c r="B311" s="3"/>
      <c r="C311" s="3"/>
      <c r="D311" s="3"/>
      <c r="E311" s="3"/>
      <c r="F311" s="15"/>
      <c r="G311" s="15"/>
      <c r="H311" s="62"/>
      <c r="I311" s="62"/>
    </row>
    <row r="312" spans="2:9" s="10" customFormat="1" ht="12.75" x14ac:dyDescent="0.2">
      <c r="B312" s="1"/>
      <c r="C312" s="1"/>
      <c r="D312" s="1"/>
      <c r="E312" s="2" t="s">
        <v>151</v>
      </c>
      <c r="F312" s="14"/>
      <c r="G312" s="15"/>
      <c r="H312" s="46"/>
      <c r="I312" s="46"/>
    </row>
    <row r="313" spans="2:9" s="10" customFormat="1" ht="12.75" x14ac:dyDescent="0.2">
      <c r="B313" s="3"/>
      <c r="C313" s="3"/>
      <c r="D313" s="3"/>
      <c r="E313" s="3"/>
      <c r="F313" s="15"/>
      <c r="G313" s="15"/>
      <c r="H313" s="62"/>
      <c r="I313" s="62"/>
    </row>
    <row r="314" spans="2:9" s="10" customFormat="1" ht="25.5" x14ac:dyDescent="0.2">
      <c r="B314" s="1" t="s">
        <v>150</v>
      </c>
      <c r="C314" s="1"/>
      <c r="D314" s="1" t="s">
        <v>257</v>
      </c>
      <c r="E314" s="2" t="s">
        <v>196</v>
      </c>
      <c r="F314" s="14"/>
      <c r="G314" s="15"/>
      <c r="H314" s="76"/>
      <c r="I314" s="46"/>
    </row>
    <row r="315" spans="2:9" s="10" customFormat="1" ht="12.75" x14ac:dyDescent="0.2">
      <c r="B315" s="1"/>
      <c r="C315" s="1"/>
      <c r="D315" s="1"/>
      <c r="E315" s="2"/>
      <c r="F315" s="14"/>
      <c r="G315" s="15"/>
      <c r="H315" s="76"/>
      <c r="I315" s="46"/>
    </row>
    <row r="316" spans="2:9" s="10" customFormat="1" ht="12.75" x14ac:dyDescent="0.2">
      <c r="B316" s="1" t="s">
        <v>286</v>
      </c>
      <c r="C316" s="1" t="s">
        <v>521</v>
      </c>
      <c r="D316" s="1"/>
      <c r="E316" s="3" t="s">
        <v>463</v>
      </c>
      <c r="F316" s="15" t="s">
        <v>128</v>
      </c>
      <c r="G316" s="15">
        <v>800</v>
      </c>
      <c r="H316" s="76"/>
      <c r="I316" s="62">
        <f>+G316*H316</f>
        <v>0</v>
      </c>
    </row>
    <row r="317" spans="2:9" s="10" customFormat="1" ht="12.75" x14ac:dyDescent="0.2">
      <c r="B317" s="1"/>
      <c r="C317" s="1"/>
      <c r="D317" s="1"/>
      <c r="E317" s="3"/>
      <c r="F317" s="15"/>
      <c r="G317" s="15"/>
      <c r="H317" s="76"/>
      <c r="I317" s="46"/>
    </row>
    <row r="318" spans="2:9" s="10" customFormat="1" ht="12.75" x14ac:dyDescent="0.2">
      <c r="B318" s="3" t="s">
        <v>287</v>
      </c>
      <c r="C318" s="1" t="s">
        <v>521</v>
      </c>
      <c r="D318" s="3"/>
      <c r="E318" s="3" t="s">
        <v>466</v>
      </c>
      <c r="F318" s="15" t="s">
        <v>128</v>
      </c>
      <c r="G318" s="15">
        <v>20</v>
      </c>
      <c r="H318" s="62"/>
      <c r="I318" s="62">
        <f>+G318*H318</f>
        <v>0</v>
      </c>
    </row>
    <row r="319" spans="2:9" s="10" customFormat="1" ht="12.75" x14ac:dyDescent="0.2">
      <c r="B319" s="3"/>
      <c r="C319" s="3"/>
      <c r="D319" s="3"/>
      <c r="E319" s="3"/>
      <c r="F319" s="15"/>
      <c r="G319" s="15"/>
      <c r="H319" s="62"/>
      <c r="I319" s="62"/>
    </row>
    <row r="320" spans="2:9" s="10" customFormat="1" ht="12.75" x14ac:dyDescent="0.2">
      <c r="B320" s="3" t="s">
        <v>288</v>
      </c>
      <c r="C320" s="1" t="s">
        <v>521</v>
      </c>
      <c r="D320" s="3"/>
      <c r="E320" s="3" t="s">
        <v>465</v>
      </c>
      <c r="F320" s="15" t="s">
        <v>128</v>
      </c>
      <c r="G320" s="15">
        <v>50</v>
      </c>
      <c r="H320" s="62"/>
      <c r="I320" s="62">
        <f>+G320*H320</f>
        <v>0</v>
      </c>
    </row>
    <row r="321" spans="2:9" s="10" customFormat="1" ht="12.75" x14ac:dyDescent="0.2">
      <c r="B321" s="3"/>
      <c r="C321" s="3"/>
      <c r="D321" s="3"/>
      <c r="E321" s="3"/>
      <c r="F321" s="15"/>
      <c r="G321" s="15"/>
      <c r="H321" s="62"/>
      <c r="I321" s="62"/>
    </row>
    <row r="322" spans="2:9" s="10" customFormat="1" ht="12.75" x14ac:dyDescent="0.2">
      <c r="B322" s="3" t="s">
        <v>289</v>
      </c>
      <c r="C322" s="1" t="s">
        <v>521</v>
      </c>
      <c r="D322" s="3"/>
      <c r="E322" s="3" t="s">
        <v>464</v>
      </c>
      <c r="F322" s="15" t="s">
        <v>128</v>
      </c>
      <c r="G322" s="15">
        <v>50</v>
      </c>
      <c r="H322" s="62"/>
      <c r="I322" s="62">
        <f>+G322*H322</f>
        <v>0</v>
      </c>
    </row>
    <row r="323" spans="2:9" s="10" customFormat="1" ht="12.75" x14ac:dyDescent="0.2">
      <c r="B323" s="3"/>
      <c r="C323" s="3"/>
      <c r="D323" s="3"/>
      <c r="E323" s="3"/>
      <c r="F323" s="15"/>
      <c r="G323" s="15"/>
      <c r="H323" s="62"/>
      <c r="I323" s="62"/>
    </row>
    <row r="324" spans="2:9" s="10" customFormat="1" ht="51" x14ac:dyDescent="0.2">
      <c r="B324" s="1" t="s">
        <v>291</v>
      </c>
      <c r="C324" s="1"/>
      <c r="D324" s="1" t="s">
        <v>256</v>
      </c>
      <c r="E324" s="2" t="s">
        <v>312</v>
      </c>
      <c r="F324" s="14" t="s">
        <v>138</v>
      </c>
      <c r="G324" s="15">
        <v>20</v>
      </c>
      <c r="H324" s="76"/>
      <c r="I324" s="62">
        <f>+G324*H324</f>
        <v>0</v>
      </c>
    </row>
    <row r="325" spans="2:9" s="10" customFormat="1" ht="11.85" customHeight="1" x14ac:dyDescent="0.2">
      <c r="B325" s="3"/>
      <c r="C325" s="3"/>
      <c r="D325" s="3"/>
      <c r="E325" s="3"/>
      <c r="F325" s="15"/>
      <c r="G325" s="15"/>
      <c r="H325" s="62"/>
      <c r="I325" s="62"/>
    </row>
    <row r="326" spans="2:9" s="10" customFormat="1" ht="11.85" customHeight="1" x14ac:dyDescent="0.2">
      <c r="B326" s="1" t="s">
        <v>404</v>
      </c>
      <c r="C326" s="1"/>
      <c r="D326" s="1" t="s">
        <v>296</v>
      </c>
      <c r="E326" s="2" t="s">
        <v>297</v>
      </c>
      <c r="F326" s="14"/>
      <c r="G326" s="15"/>
      <c r="H326" s="62"/>
      <c r="I326" s="62"/>
    </row>
    <row r="327" spans="2:9" s="10" customFormat="1" ht="11.85" customHeight="1" x14ac:dyDescent="0.2">
      <c r="B327" s="1"/>
      <c r="C327" s="1"/>
      <c r="D327" s="1"/>
      <c r="E327" s="2"/>
      <c r="F327" s="14"/>
      <c r="G327" s="15"/>
      <c r="H327" s="62"/>
      <c r="I327" s="62"/>
    </row>
    <row r="328" spans="2:9" s="10" customFormat="1" ht="11.85" customHeight="1" x14ac:dyDescent="0.2">
      <c r="B328" s="1" t="s">
        <v>405</v>
      </c>
      <c r="C328" s="1" t="s">
        <v>521</v>
      </c>
      <c r="D328" s="1"/>
      <c r="E328" s="1" t="s">
        <v>298</v>
      </c>
      <c r="F328" s="14" t="s">
        <v>136</v>
      </c>
      <c r="G328" s="15">
        <v>5</v>
      </c>
      <c r="H328" s="62"/>
      <c r="I328" s="62">
        <f>+G328*H328</f>
        <v>0</v>
      </c>
    </row>
    <row r="329" spans="2:9" s="10" customFormat="1" ht="11.85" customHeight="1" x14ac:dyDescent="0.2">
      <c r="B329" s="1"/>
      <c r="C329" s="1"/>
      <c r="D329" s="1"/>
      <c r="E329" s="2"/>
      <c r="F329" s="14"/>
      <c r="G329" s="15"/>
      <c r="H329" s="62"/>
      <c r="I329" s="62"/>
    </row>
    <row r="330" spans="2:9" s="10" customFormat="1" ht="43.9" customHeight="1" x14ac:dyDescent="0.2">
      <c r="B330" s="1" t="s">
        <v>406</v>
      </c>
      <c r="C330" s="1"/>
      <c r="D330" s="1" t="s">
        <v>143</v>
      </c>
      <c r="E330" s="2" t="s">
        <v>311</v>
      </c>
      <c r="F330" s="14" t="s">
        <v>138</v>
      </c>
      <c r="G330" s="15">
        <v>5</v>
      </c>
      <c r="H330" s="62"/>
      <c r="I330" s="62">
        <f>+G330*H330</f>
        <v>0</v>
      </c>
    </row>
    <row r="331" spans="2:9" s="10" customFormat="1" ht="11.85" customHeight="1" x14ac:dyDescent="0.2">
      <c r="B331" s="1"/>
      <c r="C331" s="1"/>
      <c r="D331" s="1"/>
      <c r="E331" s="31"/>
      <c r="F331" s="14"/>
      <c r="G331" s="15"/>
      <c r="H331" s="62"/>
      <c r="I331" s="62"/>
    </row>
    <row r="332" spans="2:9" s="10" customFormat="1" ht="16.149999999999999" customHeight="1" x14ac:dyDescent="0.2">
      <c r="B332" s="1" t="s">
        <v>407</v>
      </c>
      <c r="C332" s="1"/>
      <c r="D332" s="1" t="s">
        <v>143</v>
      </c>
      <c r="E332" s="2" t="s">
        <v>176</v>
      </c>
      <c r="F332" s="14"/>
      <c r="G332" s="15"/>
      <c r="H332" s="62"/>
      <c r="I332" s="62"/>
    </row>
    <row r="333" spans="2:9" s="10" customFormat="1" ht="11.85" customHeight="1" x14ac:dyDescent="0.2">
      <c r="B333" s="3"/>
      <c r="C333" s="3"/>
      <c r="D333" s="3"/>
      <c r="E333" s="3"/>
      <c r="F333" s="15"/>
      <c r="G333" s="15"/>
      <c r="H333" s="62"/>
      <c r="I333" s="62"/>
    </row>
    <row r="334" spans="2:9" s="10" customFormat="1" ht="11.85" customHeight="1" x14ac:dyDescent="0.2">
      <c r="B334" s="1" t="s">
        <v>408</v>
      </c>
      <c r="C334" s="1" t="s">
        <v>521</v>
      </c>
      <c r="D334" s="1"/>
      <c r="E334" s="1" t="s">
        <v>239</v>
      </c>
      <c r="F334" s="14" t="s">
        <v>136</v>
      </c>
      <c r="G334" s="15">
        <v>5</v>
      </c>
      <c r="H334" s="62"/>
      <c r="I334" s="62">
        <f>+G334*H334</f>
        <v>0</v>
      </c>
    </row>
    <row r="335" spans="2:9" s="10" customFormat="1" ht="11.85" customHeight="1" x14ac:dyDescent="0.2">
      <c r="B335" s="3"/>
      <c r="C335" s="3"/>
      <c r="D335" s="3"/>
      <c r="E335" s="3"/>
      <c r="F335" s="15"/>
      <c r="G335" s="15"/>
      <c r="H335" s="62"/>
      <c r="I335" s="62"/>
    </row>
    <row r="336" spans="2:9" s="10" customFormat="1" ht="25.5" x14ac:dyDescent="0.2">
      <c r="B336" s="3" t="s">
        <v>313</v>
      </c>
      <c r="C336" s="1" t="s">
        <v>521</v>
      </c>
      <c r="D336" s="3" t="s">
        <v>461</v>
      </c>
      <c r="E336" s="4" t="s">
        <v>290</v>
      </c>
      <c r="F336" s="15" t="s">
        <v>138</v>
      </c>
      <c r="G336" s="15">
        <v>50</v>
      </c>
      <c r="H336" s="62"/>
      <c r="I336" s="62">
        <f>+G336*H336</f>
        <v>0</v>
      </c>
    </row>
    <row r="337" spans="2:9" s="10" customFormat="1" ht="11.85" customHeight="1" x14ac:dyDescent="0.2">
      <c r="B337" s="3"/>
      <c r="C337" s="3"/>
      <c r="D337" s="3"/>
      <c r="E337" s="3"/>
      <c r="F337" s="15"/>
      <c r="G337" s="15"/>
      <c r="H337" s="62"/>
      <c r="I337" s="62"/>
    </row>
    <row r="338" spans="2:9" s="10" customFormat="1" ht="28.15" customHeight="1" x14ac:dyDescent="0.2">
      <c r="B338" s="3" t="s">
        <v>321</v>
      </c>
      <c r="C338" s="3"/>
      <c r="D338" s="3"/>
      <c r="E338" s="4" t="s">
        <v>395</v>
      </c>
      <c r="F338" s="15" t="s">
        <v>23</v>
      </c>
      <c r="G338" s="15">
        <v>150</v>
      </c>
      <c r="H338" s="62"/>
      <c r="I338" s="62">
        <f>+G338*H338</f>
        <v>0</v>
      </c>
    </row>
    <row r="339" spans="2:9" s="10" customFormat="1" ht="11.85" customHeight="1" x14ac:dyDescent="0.2">
      <c r="B339" s="3"/>
      <c r="C339" s="3"/>
      <c r="D339" s="3"/>
      <c r="E339" s="3"/>
      <c r="F339" s="15"/>
      <c r="G339" s="15"/>
      <c r="H339" s="62"/>
      <c r="I339" s="62"/>
    </row>
    <row r="340" spans="2:9" s="27" customFormat="1" ht="14.25" customHeight="1" x14ac:dyDescent="0.2">
      <c r="B340" s="24" t="s">
        <v>266</v>
      </c>
      <c r="C340" s="24"/>
      <c r="D340" s="25"/>
      <c r="E340" s="5"/>
      <c r="F340" s="26"/>
      <c r="G340" s="26"/>
      <c r="H340" s="77"/>
      <c r="I340" s="61">
        <f>SUM(I310:I339)</f>
        <v>0</v>
      </c>
    </row>
    <row r="341" spans="2:9" s="27" customFormat="1" ht="14.25" customHeight="1" x14ac:dyDescent="0.2">
      <c r="B341" s="11" t="str">
        <f>+B$1</f>
        <v>NAMA KHOI MUNICIPALITY</v>
      </c>
      <c r="C341" s="11"/>
      <c r="D341" s="8"/>
      <c r="E341" s="8"/>
      <c r="F341" s="16"/>
      <c r="G341" s="16"/>
      <c r="H341" s="63"/>
      <c r="I341" s="63"/>
    </row>
    <row r="342" spans="2:9" s="27" customFormat="1" ht="14.25" customHeight="1" x14ac:dyDescent="0.2">
      <c r="B342" s="11"/>
      <c r="C342" s="11"/>
      <c r="D342" s="8"/>
      <c r="E342" s="8"/>
      <c r="F342" s="16"/>
      <c r="G342" s="16"/>
      <c r="H342" s="63"/>
      <c r="I342" s="63"/>
    </row>
    <row r="343" spans="2:9" s="27" customFormat="1" ht="14.25" customHeight="1" x14ac:dyDescent="0.2">
      <c r="B343" s="11" t="str">
        <f>+B$3</f>
        <v>WATER AND SANITATION</v>
      </c>
      <c r="C343" s="11"/>
      <c r="D343" s="8"/>
      <c r="E343" s="8"/>
      <c r="F343" s="16"/>
      <c r="G343" s="16"/>
      <c r="H343" s="63"/>
      <c r="I343" s="63"/>
    </row>
    <row r="344" spans="2:9" s="27" customFormat="1" ht="14.25" customHeight="1" x14ac:dyDescent="0.2">
      <c r="B344" s="11"/>
      <c r="C344" s="11"/>
      <c r="D344" s="8"/>
      <c r="E344" s="8"/>
      <c r="F344" s="16"/>
      <c r="G344" s="16"/>
      <c r="H344" s="63"/>
      <c r="I344" s="63"/>
    </row>
    <row r="345" spans="2:9" s="27" customFormat="1" ht="14.25" customHeight="1" x14ac:dyDescent="0.2">
      <c r="B345" s="11" t="str">
        <f>+B$5</f>
        <v xml:space="preserve">CONTRACT NO: </v>
      </c>
      <c r="C345" s="11"/>
      <c r="D345" s="8"/>
      <c r="E345" s="132" t="s">
        <v>522</v>
      </c>
      <c r="F345" s="16"/>
      <c r="G345" s="16"/>
      <c r="H345" s="63"/>
      <c r="I345" s="63"/>
    </row>
    <row r="346" spans="2:9" s="27" customFormat="1" ht="14.25" customHeight="1" x14ac:dyDescent="0.2">
      <c r="B346" s="11"/>
      <c r="C346" s="11"/>
      <c r="D346" s="8"/>
      <c r="E346" s="8"/>
      <c r="F346" s="16"/>
      <c r="G346" s="16"/>
      <c r="H346" s="63"/>
      <c r="I346" s="63"/>
    </row>
    <row r="347" spans="2:9" s="27" customFormat="1" ht="14.25" customHeight="1" x14ac:dyDescent="0.2">
      <c r="B347" s="11" t="str">
        <f>+B$7</f>
        <v>VAALHOEK, O'KIEP, SEWER RETICULATION NETWORK</v>
      </c>
      <c r="C347" s="11"/>
      <c r="D347" s="8"/>
      <c r="E347" s="8"/>
      <c r="F347" s="16"/>
      <c r="G347" s="16"/>
      <c r="H347" s="63"/>
      <c r="I347" s="63"/>
    </row>
    <row r="348" spans="2:9" s="6" customFormat="1" ht="12.75" x14ac:dyDescent="0.2">
      <c r="B348" s="59"/>
      <c r="C348" s="59"/>
      <c r="D348" s="59"/>
      <c r="E348" s="59"/>
      <c r="F348" s="60"/>
      <c r="G348" s="60"/>
      <c r="H348" s="78"/>
      <c r="I348" s="70" t="s">
        <v>123</v>
      </c>
    </row>
    <row r="349" spans="2:9" s="10" customFormat="1" ht="28.35" customHeight="1" x14ac:dyDescent="0.2">
      <c r="B349" s="19" t="s">
        <v>1</v>
      </c>
      <c r="C349" s="19" t="s">
        <v>521</v>
      </c>
      <c r="D349" s="19" t="s">
        <v>2</v>
      </c>
      <c r="E349" s="19" t="s">
        <v>3</v>
      </c>
      <c r="F349" s="20" t="s">
        <v>4</v>
      </c>
      <c r="G349" s="20" t="s">
        <v>5</v>
      </c>
      <c r="H349" s="75" t="s">
        <v>6</v>
      </c>
      <c r="I349" s="65" t="s">
        <v>7</v>
      </c>
    </row>
    <row r="350" spans="2:9" s="27" customFormat="1" ht="14.25" customHeight="1" x14ac:dyDescent="0.2">
      <c r="B350" s="24" t="s">
        <v>51</v>
      </c>
      <c r="C350" s="24"/>
      <c r="D350" s="25"/>
      <c r="E350" s="5"/>
      <c r="F350" s="26"/>
      <c r="G350" s="26"/>
      <c r="H350" s="77"/>
      <c r="I350" s="61">
        <f>+I340</f>
        <v>0</v>
      </c>
    </row>
    <row r="351" spans="2:9" s="10" customFormat="1" ht="63.75" x14ac:dyDescent="0.2">
      <c r="B351" s="3" t="s">
        <v>396</v>
      </c>
      <c r="C351" s="3"/>
      <c r="D351" s="3"/>
      <c r="E351" s="3" t="s">
        <v>516</v>
      </c>
      <c r="F351" s="15"/>
      <c r="G351" s="15"/>
      <c r="H351" s="62"/>
      <c r="I351" s="62"/>
    </row>
    <row r="352" spans="2:9" s="10" customFormat="1" ht="11.85" customHeight="1" x14ac:dyDescent="0.2">
      <c r="B352" s="3"/>
      <c r="C352" s="3"/>
      <c r="D352" s="3"/>
      <c r="E352" s="3"/>
      <c r="F352" s="15"/>
      <c r="G352" s="15"/>
      <c r="H352" s="62"/>
      <c r="I352" s="62"/>
    </row>
    <row r="353" spans="2:9" s="10" customFormat="1" ht="12.75" x14ac:dyDescent="0.2">
      <c r="B353" s="1" t="s">
        <v>409</v>
      </c>
      <c r="C353" s="1" t="s">
        <v>521</v>
      </c>
      <c r="D353" s="1"/>
      <c r="E353" s="3" t="s">
        <v>463</v>
      </c>
      <c r="F353" s="15" t="s">
        <v>128</v>
      </c>
      <c r="G353" s="15">
        <v>100</v>
      </c>
      <c r="H353" s="76"/>
      <c r="I353" s="46">
        <f>+G353*H353</f>
        <v>0</v>
      </c>
    </row>
    <row r="354" spans="2:9" s="10" customFormat="1" ht="12.75" x14ac:dyDescent="0.2">
      <c r="B354" s="1"/>
      <c r="C354" s="1"/>
      <c r="D354" s="1"/>
      <c r="E354" s="3"/>
      <c r="F354" s="15"/>
      <c r="G354" s="15"/>
      <c r="H354" s="76"/>
      <c r="I354" s="46"/>
    </row>
    <row r="355" spans="2:9" s="10" customFormat="1" ht="12.75" x14ac:dyDescent="0.2">
      <c r="B355" s="3" t="s">
        <v>410</v>
      </c>
      <c r="C355" s="1" t="s">
        <v>521</v>
      </c>
      <c r="D355" s="3"/>
      <c r="E355" s="3" t="s">
        <v>467</v>
      </c>
      <c r="F355" s="15" t="s">
        <v>128</v>
      </c>
      <c r="G355" s="15">
        <v>5</v>
      </c>
      <c r="H355" s="62"/>
      <c r="I355" s="46">
        <f>+G355*H355</f>
        <v>0</v>
      </c>
    </row>
    <row r="356" spans="2:9" s="10" customFormat="1" ht="12.75" x14ac:dyDescent="0.2">
      <c r="B356" s="3"/>
      <c r="C356" s="3"/>
      <c r="D356" s="3"/>
      <c r="E356" s="3"/>
      <c r="F356" s="15"/>
      <c r="G356" s="15"/>
      <c r="H356" s="62"/>
      <c r="I356" s="62"/>
    </row>
    <row r="357" spans="2:9" s="10" customFormat="1" ht="12.75" x14ac:dyDescent="0.2">
      <c r="B357" s="3" t="s">
        <v>411</v>
      </c>
      <c r="C357" s="1" t="s">
        <v>521</v>
      </c>
      <c r="D357" s="3"/>
      <c r="E357" s="3" t="s">
        <v>468</v>
      </c>
      <c r="F357" s="15" t="s">
        <v>128</v>
      </c>
      <c r="G357" s="15">
        <v>20</v>
      </c>
      <c r="H357" s="62"/>
      <c r="I357" s="46">
        <f>+G357*H357</f>
        <v>0</v>
      </c>
    </row>
    <row r="358" spans="2:9" s="10" customFormat="1" ht="12.75" x14ac:dyDescent="0.2">
      <c r="B358" s="3"/>
      <c r="C358" s="3"/>
      <c r="D358" s="3"/>
      <c r="E358" s="3"/>
      <c r="F358" s="15"/>
      <c r="G358" s="15"/>
      <c r="H358" s="62"/>
      <c r="I358" s="62"/>
    </row>
    <row r="359" spans="2:9" s="10" customFormat="1" ht="12.75" x14ac:dyDescent="0.2">
      <c r="B359" s="3" t="s">
        <v>412</v>
      </c>
      <c r="C359" s="1" t="s">
        <v>521</v>
      </c>
      <c r="D359" s="3"/>
      <c r="E359" s="3" t="s">
        <v>469</v>
      </c>
      <c r="F359" s="15" t="s">
        <v>128</v>
      </c>
      <c r="G359" s="15">
        <v>50</v>
      </c>
      <c r="H359" s="62"/>
      <c r="I359" s="46">
        <f>+G359*H359</f>
        <v>0</v>
      </c>
    </row>
    <row r="360" spans="2:9" s="10" customFormat="1" ht="12.75" x14ac:dyDescent="0.2">
      <c r="B360" s="3"/>
      <c r="C360" s="3"/>
      <c r="D360" s="3"/>
      <c r="E360" s="3"/>
      <c r="F360" s="15"/>
      <c r="G360" s="15"/>
      <c r="H360" s="62"/>
      <c r="I360" s="62"/>
    </row>
    <row r="361" spans="2:9" s="10" customFormat="1" ht="25.5" x14ac:dyDescent="0.2">
      <c r="B361" s="3" t="s">
        <v>450</v>
      </c>
      <c r="C361" s="1" t="s">
        <v>521</v>
      </c>
      <c r="D361" s="3"/>
      <c r="E361" s="1" t="s">
        <v>451</v>
      </c>
      <c r="F361" s="15" t="s">
        <v>23</v>
      </c>
      <c r="G361" s="15">
        <v>10</v>
      </c>
      <c r="H361" s="62"/>
      <c r="I361" s="46">
        <f>+G361*H361</f>
        <v>0</v>
      </c>
    </row>
    <row r="362" spans="2:9" s="10" customFormat="1" ht="12.75" x14ac:dyDescent="0.2">
      <c r="B362" s="3"/>
      <c r="C362" s="3"/>
      <c r="D362" s="3"/>
      <c r="E362" s="3"/>
      <c r="F362" s="15"/>
      <c r="G362" s="15"/>
      <c r="H362" s="62"/>
      <c r="I362" s="62"/>
    </row>
    <row r="363" spans="2:9" s="10" customFormat="1" ht="12.75" x14ac:dyDescent="0.2">
      <c r="B363" s="3"/>
      <c r="C363" s="3"/>
      <c r="D363" s="3"/>
      <c r="E363" s="3"/>
      <c r="F363" s="15"/>
      <c r="G363" s="15"/>
      <c r="H363" s="62"/>
      <c r="I363" s="62"/>
    </row>
    <row r="364" spans="2:9" s="10" customFormat="1" ht="12.75" x14ac:dyDescent="0.2">
      <c r="B364" s="3"/>
      <c r="C364" s="3"/>
      <c r="D364" s="3"/>
      <c r="E364" s="3"/>
      <c r="F364" s="15"/>
      <c r="G364" s="15"/>
      <c r="H364" s="62"/>
      <c r="I364" s="62"/>
    </row>
    <row r="365" spans="2:9" s="10" customFormat="1" ht="12.75" x14ac:dyDescent="0.2">
      <c r="B365" s="3"/>
      <c r="C365" s="3"/>
      <c r="D365" s="3"/>
      <c r="E365" s="3"/>
      <c r="F365" s="15"/>
      <c r="G365" s="15"/>
      <c r="H365" s="62"/>
      <c r="I365" s="62"/>
    </row>
    <row r="366" spans="2:9" s="10" customFormat="1" ht="12.75" x14ac:dyDescent="0.2">
      <c r="B366" s="3"/>
      <c r="C366" s="3"/>
      <c r="D366" s="3"/>
      <c r="E366" s="3"/>
      <c r="F366" s="15"/>
      <c r="G366" s="15"/>
      <c r="H366" s="62"/>
      <c r="I366" s="62"/>
    </row>
    <row r="367" spans="2:9" s="10" customFormat="1" ht="12.75" x14ac:dyDescent="0.2">
      <c r="B367" s="3"/>
      <c r="C367" s="3"/>
      <c r="D367" s="3"/>
      <c r="E367" s="3"/>
      <c r="F367" s="15"/>
      <c r="G367" s="15"/>
      <c r="H367" s="62"/>
      <c r="I367" s="62"/>
    </row>
    <row r="368" spans="2:9" s="10" customFormat="1" ht="12.75" x14ac:dyDescent="0.2">
      <c r="B368" s="3"/>
      <c r="C368" s="3"/>
      <c r="D368" s="3"/>
      <c r="E368" s="3"/>
      <c r="F368" s="15"/>
      <c r="G368" s="15"/>
      <c r="H368" s="62"/>
      <c r="I368" s="62"/>
    </row>
    <row r="369" spans="2:9" s="10" customFormat="1" ht="12.75" x14ac:dyDescent="0.2">
      <c r="B369" s="3"/>
      <c r="C369" s="3"/>
      <c r="D369" s="3"/>
      <c r="E369" s="3"/>
      <c r="F369" s="15"/>
      <c r="G369" s="15"/>
      <c r="H369" s="62"/>
      <c r="I369" s="62"/>
    </row>
    <row r="370" spans="2:9" s="10" customFormat="1" ht="12.75" x14ac:dyDescent="0.2">
      <c r="B370" s="3"/>
      <c r="C370" s="3"/>
      <c r="D370" s="3"/>
      <c r="E370" s="3"/>
      <c r="F370" s="15"/>
      <c r="G370" s="15"/>
      <c r="H370" s="62"/>
      <c r="I370" s="62"/>
    </row>
    <row r="371" spans="2:9" s="10" customFormat="1" ht="12.75" x14ac:dyDescent="0.2">
      <c r="B371" s="3"/>
      <c r="C371" s="3"/>
      <c r="D371" s="3"/>
      <c r="E371" s="3"/>
      <c r="F371" s="15"/>
      <c r="G371" s="15"/>
      <c r="H371" s="62"/>
      <c r="I371" s="62"/>
    </row>
    <row r="372" spans="2:9" s="10" customFormat="1" ht="12.75" x14ac:dyDescent="0.2">
      <c r="B372" s="3"/>
      <c r="C372" s="3"/>
      <c r="D372" s="3"/>
      <c r="E372" s="3"/>
      <c r="F372" s="15"/>
      <c r="G372" s="15"/>
      <c r="H372" s="62"/>
      <c r="I372" s="62"/>
    </row>
    <row r="373" spans="2:9" s="10" customFormat="1" ht="12.75" x14ac:dyDescent="0.2">
      <c r="B373" s="3"/>
      <c r="C373" s="3"/>
      <c r="D373" s="3"/>
      <c r="E373" s="3"/>
      <c r="F373" s="15"/>
      <c r="G373" s="15"/>
      <c r="H373" s="62"/>
      <c r="I373" s="62"/>
    </row>
    <row r="374" spans="2:9" s="10" customFormat="1" ht="12.75" x14ac:dyDescent="0.2">
      <c r="B374" s="3"/>
      <c r="C374" s="3"/>
      <c r="D374" s="3"/>
      <c r="E374" s="3"/>
      <c r="F374" s="15"/>
      <c r="G374" s="15"/>
      <c r="H374" s="62"/>
      <c r="I374" s="62"/>
    </row>
    <row r="375" spans="2:9" s="10" customFormat="1" ht="12.75" x14ac:dyDescent="0.2">
      <c r="B375" s="3"/>
      <c r="C375" s="3"/>
      <c r="D375" s="3"/>
      <c r="E375" s="3"/>
      <c r="F375" s="15"/>
      <c r="G375" s="15"/>
      <c r="H375" s="62"/>
      <c r="I375" s="62"/>
    </row>
    <row r="376" spans="2:9" s="10" customFormat="1" ht="12.75" x14ac:dyDescent="0.2">
      <c r="B376" s="3"/>
      <c r="C376" s="3"/>
      <c r="D376" s="3"/>
      <c r="E376" s="3"/>
      <c r="F376" s="15"/>
      <c r="G376" s="15"/>
      <c r="H376" s="62"/>
      <c r="I376" s="62"/>
    </row>
    <row r="377" spans="2:9" s="10" customFormat="1" ht="12.75" x14ac:dyDescent="0.2">
      <c r="B377" s="3"/>
      <c r="C377" s="3"/>
      <c r="D377" s="3"/>
      <c r="E377" s="3"/>
      <c r="F377" s="15"/>
      <c r="G377" s="15"/>
      <c r="H377" s="62"/>
      <c r="I377" s="62"/>
    </row>
    <row r="378" spans="2:9" s="10" customFormat="1" ht="12.75" x14ac:dyDescent="0.2">
      <c r="B378" s="3"/>
      <c r="C378" s="3"/>
      <c r="D378" s="3"/>
      <c r="E378" s="3"/>
      <c r="F378" s="15"/>
      <c r="G378" s="15"/>
      <c r="H378" s="62"/>
      <c r="I378" s="62"/>
    </row>
    <row r="379" spans="2:9" s="10" customFormat="1" ht="12.75" x14ac:dyDescent="0.2">
      <c r="B379" s="3"/>
      <c r="C379" s="3"/>
      <c r="D379" s="3"/>
      <c r="E379" s="3"/>
      <c r="F379" s="15"/>
      <c r="G379" s="15"/>
      <c r="H379" s="62"/>
      <c r="I379" s="62"/>
    </row>
    <row r="380" spans="2:9" s="10" customFormat="1" ht="12.75" x14ac:dyDescent="0.2">
      <c r="B380" s="3"/>
      <c r="C380" s="3"/>
      <c r="D380" s="3"/>
      <c r="E380" s="3"/>
      <c r="F380" s="15"/>
      <c r="G380" s="15"/>
      <c r="H380" s="62"/>
      <c r="I380" s="62"/>
    </row>
    <row r="381" spans="2:9" s="10" customFormat="1" ht="12.75" x14ac:dyDescent="0.2">
      <c r="B381" s="3"/>
      <c r="C381" s="3"/>
      <c r="D381" s="3"/>
      <c r="E381" s="3"/>
      <c r="F381" s="15"/>
      <c r="G381" s="15"/>
      <c r="H381" s="62"/>
      <c r="I381" s="62"/>
    </row>
    <row r="382" spans="2:9" s="10" customFormat="1" ht="12.75" x14ac:dyDescent="0.2">
      <c r="B382" s="3"/>
      <c r="C382" s="3"/>
      <c r="D382" s="3"/>
      <c r="E382" s="3"/>
      <c r="F382" s="15"/>
      <c r="G382" s="15"/>
      <c r="H382" s="62"/>
      <c r="I382" s="62"/>
    </row>
    <row r="383" spans="2:9" s="10" customFormat="1" ht="12.75" x14ac:dyDescent="0.2">
      <c r="B383" s="3"/>
      <c r="C383" s="3"/>
      <c r="D383" s="3"/>
      <c r="E383" s="3"/>
      <c r="F383" s="15"/>
      <c r="G383" s="15"/>
      <c r="H383" s="62"/>
      <c r="I383" s="62"/>
    </row>
    <row r="384" spans="2:9" s="10" customFormat="1" ht="12.75" x14ac:dyDescent="0.2">
      <c r="B384" s="3"/>
      <c r="C384" s="3"/>
      <c r="D384" s="3"/>
      <c r="E384" s="3"/>
      <c r="F384" s="15"/>
      <c r="G384" s="15"/>
      <c r="H384" s="62"/>
      <c r="I384" s="62"/>
    </row>
    <row r="385" spans="1:9" s="10" customFormat="1" ht="12.75" x14ac:dyDescent="0.2">
      <c r="B385" s="3"/>
      <c r="C385" s="3"/>
      <c r="D385" s="3"/>
      <c r="E385" s="3"/>
      <c r="F385" s="15"/>
      <c r="G385" s="15"/>
      <c r="H385" s="62"/>
      <c r="I385" s="62"/>
    </row>
    <row r="386" spans="1:9" s="10" customFormat="1" ht="12.75" x14ac:dyDescent="0.2">
      <c r="B386" s="3"/>
      <c r="C386" s="3"/>
      <c r="D386" s="3"/>
      <c r="E386" s="3"/>
      <c r="F386" s="15"/>
      <c r="G386" s="15"/>
      <c r="H386" s="62"/>
      <c r="I386" s="62"/>
    </row>
    <row r="387" spans="1:9" s="10" customFormat="1" ht="12.75" x14ac:dyDescent="0.2">
      <c r="B387" s="3"/>
      <c r="C387" s="3"/>
      <c r="D387" s="3"/>
      <c r="E387" s="3"/>
      <c r="F387" s="15"/>
      <c r="G387" s="15"/>
      <c r="H387" s="62"/>
      <c r="I387" s="62"/>
    </row>
    <row r="388" spans="1:9" s="10" customFormat="1" ht="11.85" customHeight="1" x14ac:dyDescent="0.2">
      <c r="B388" s="3"/>
      <c r="C388" s="3"/>
      <c r="D388" s="3"/>
      <c r="E388" s="3"/>
      <c r="F388" s="15"/>
      <c r="G388" s="15"/>
      <c r="H388" s="62"/>
      <c r="I388" s="62"/>
    </row>
    <row r="389" spans="1:9" s="10" customFormat="1" ht="11.85" customHeight="1" x14ac:dyDescent="0.2">
      <c r="B389" s="3"/>
      <c r="C389" s="3"/>
      <c r="D389" s="3"/>
      <c r="E389" s="3"/>
      <c r="F389" s="15"/>
      <c r="G389" s="15"/>
      <c r="H389" s="62"/>
      <c r="I389" s="62"/>
    </row>
    <row r="390" spans="1:9" s="10" customFormat="1" ht="11.85" customHeight="1" x14ac:dyDescent="0.2">
      <c r="B390" s="3"/>
      <c r="C390" s="3"/>
      <c r="D390" s="3"/>
      <c r="E390" s="3"/>
      <c r="F390" s="15"/>
      <c r="G390" s="15"/>
      <c r="H390" s="62"/>
      <c r="I390" s="62"/>
    </row>
    <row r="391" spans="1:9" s="10" customFormat="1" ht="11.85" customHeight="1" x14ac:dyDescent="0.2">
      <c r="B391" s="3"/>
      <c r="C391" s="3"/>
      <c r="D391" s="3"/>
      <c r="E391" s="3"/>
      <c r="F391" s="15"/>
      <c r="G391" s="15"/>
      <c r="H391" s="62"/>
      <c r="I391" s="62"/>
    </row>
    <row r="392" spans="1:9" s="10" customFormat="1" ht="12.75" x14ac:dyDescent="0.2">
      <c r="A392" s="10">
        <v>641</v>
      </c>
      <c r="B392" s="1"/>
      <c r="C392" s="1"/>
      <c r="D392" s="1"/>
      <c r="E392" s="1"/>
      <c r="F392" s="14"/>
      <c r="G392" s="15"/>
      <c r="H392" s="76"/>
      <c r="I392" s="46"/>
    </row>
    <row r="393" spans="1:9" s="27" customFormat="1" ht="14.25" customHeight="1" x14ac:dyDescent="0.2">
      <c r="B393" s="24" t="s">
        <v>122</v>
      </c>
      <c r="C393" s="24"/>
      <c r="D393" s="25"/>
      <c r="E393" s="5"/>
      <c r="F393" s="26"/>
      <c r="G393" s="26"/>
      <c r="H393" s="77"/>
      <c r="I393" s="61">
        <f>SUM(I350:I392)</f>
        <v>0</v>
      </c>
    </row>
    <row r="394" spans="1:9" s="8" customFormat="1" ht="12" x14ac:dyDescent="0.2">
      <c r="B394" s="11" t="str">
        <f>+B$1</f>
        <v>NAMA KHOI MUNICIPALITY</v>
      </c>
      <c r="C394" s="11"/>
      <c r="F394" s="16"/>
      <c r="G394" s="16"/>
      <c r="H394" s="63"/>
      <c r="I394" s="63"/>
    </row>
    <row r="395" spans="1:9" s="8" customFormat="1" ht="12" x14ac:dyDescent="0.2">
      <c r="B395" s="11"/>
      <c r="C395" s="11"/>
      <c r="F395" s="16"/>
      <c r="G395" s="16"/>
      <c r="H395" s="63"/>
      <c r="I395" s="63"/>
    </row>
    <row r="396" spans="1:9" s="8" customFormat="1" ht="12" x14ac:dyDescent="0.2">
      <c r="B396" s="11" t="str">
        <f>+B$3</f>
        <v>WATER AND SANITATION</v>
      </c>
      <c r="C396" s="11"/>
      <c r="F396" s="16"/>
      <c r="G396" s="16"/>
      <c r="H396" s="63"/>
      <c r="I396" s="63"/>
    </row>
    <row r="397" spans="1:9" s="8" customFormat="1" ht="12" x14ac:dyDescent="0.2">
      <c r="B397" s="11"/>
      <c r="C397" s="11"/>
      <c r="F397" s="16"/>
      <c r="G397" s="16"/>
      <c r="H397" s="63"/>
      <c r="I397" s="63"/>
    </row>
    <row r="398" spans="1:9" s="8" customFormat="1" ht="12" x14ac:dyDescent="0.2">
      <c r="B398" s="11" t="str">
        <f>+B$5</f>
        <v xml:space="preserve">CONTRACT NO: </v>
      </c>
      <c r="C398" s="11"/>
      <c r="E398" s="132" t="s">
        <v>522</v>
      </c>
      <c r="F398" s="16"/>
      <c r="G398" s="16"/>
      <c r="H398" s="63"/>
      <c r="I398" s="63"/>
    </row>
    <row r="399" spans="1:9" s="8" customFormat="1" ht="12" x14ac:dyDescent="0.2">
      <c r="B399" s="11"/>
      <c r="C399" s="11"/>
      <c r="F399" s="16"/>
      <c r="G399" s="16"/>
      <c r="H399" s="63"/>
      <c r="I399" s="63"/>
    </row>
    <row r="400" spans="1:9" s="8" customFormat="1" ht="12" x14ac:dyDescent="0.2">
      <c r="B400" s="11" t="str">
        <f>+B$7</f>
        <v>VAALHOEK, O'KIEP, SEWER RETICULATION NETWORK</v>
      </c>
      <c r="C400" s="11"/>
      <c r="F400" s="16"/>
      <c r="G400" s="16"/>
      <c r="H400" s="63"/>
      <c r="I400" s="63"/>
    </row>
    <row r="401" spans="1:9" s="6" customFormat="1" ht="12.75" x14ac:dyDescent="0.2">
      <c r="F401" s="18"/>
      <c r="G401" s="18"/>
      <c r="H401" s="72"/>
      <c r="I401" s="64" t="s">
        <v>153</v>
      </c>
    </row>
    <row r="402" spans="1:9" s="10" customFormat="1" ht="28.35" customHeight="1" x14ac:dyDescent="0.2">
      <c r="B402" s="19" t="s">
        <v>1</v>
      </c>
      <c r="C402" s="19" t="s">
        <v>521</v>
      </c>
      <c r="D402" s="19" t="s">
        <v>2</v>
      </c>
      <c r="E402" s="19" t="s">
        <v>3</v>
      </c>
      <c r="F402" s="20" t="s">
        <v>4</v>
      </c>
      <c r="G402" s="20" t="s">
        <v>5</v>
      </c>
      <c r="H402" s="75" t="s">
        <v>6</v>
      </c>
      <c r="I402" s="65" t="s">
        <v>7</v>
      </c>
    </row>
    <row r="403" spans="1:9" s="10" customFormat="1" ht="25.5" x14ac:dyDescent="0.2">
      <c r="A403" s="10">
        <v>305</v>
      </c>
      <c r="B403" s="22"/>
      <c r="C403" s="22"/>
      <c r="D403" s="22" t="s">
        <v>197</v>
      </c>
      <c r="E403" s="9" t="s">
        <v>153</v>
      </c>
      <c r="F403" s="29"/>
      <c r="G403" s="23"/>
      <c r="H403" s="66"/>
      <c r="I403" s="66"/>
    </row>
    <row r="404" spans="1:9" s="10" customFormat="1" ht="12.75" x14ac:dyDescent="0.2">
      <c r="A404" s="10">
        <v>306</v>
      </c>
      <c r="B404" s="1"/>
      <c r="C404" s="1"/>
      <c r="D404" s="1"/>
      <c r="E404" s="2" t="s">
        <v>154</v>
      </c>
      <c r="F404" s="14"/>
      <c r="G404" s="15"/>
      <c r="H404" s="46"/>
      <c r="I404" s="46"/>
    </row>
    <row r="405" spans="1:9" s="10" customFormat="1" ht="11.85" customHeight="1" x14ac:dyDescent="0.2">
      <c r="B405" s="3"/>
      <c r="C405" s="3"/>
      <c r="D405" s="3"/>
      <c r="E405" s="3"/>
      <c r="F405" s="15"/>
      <c r="G405" s="15"/>
      <c r="H405" s="62"/>
      <c r="I405" s="62"/>
    </row>
    <row r="406" spans="1:9" s="10" customFormat="1" ht="25.5" x14ac:dyDescent="0.2">
      <c r="A406" s="10">
        <v>307</v>
      </c>
      <c r="B406" s="1" t="s">
        <v>155</v>
      </c>
      <c r="C406" s="1"/>
      <c r="D406" s="1" t="s">
        <v>258</v>
      </c>
      <c r="E406" s="1" t="s">
        <v>156</v>
      </c>
      <c r="F406" s="14"/>
      <c r="G406" s="15"/>
      <c r="H406" s="46"/>
      <c r="I406" s="46"/>
    </row>
    <row r="407" spans="1:9" s="10" customFormat="1" ht="11.85" customHeight="1" x14ac:dyDescent="0.2">
      <c r="B407" s="3"/>
      <c r="C407" s="3"/>
      <c r="D407" s="3"/>
      <c r="E407" s="3"/>
      <c r="F407" s="15"/>
      <c r="G407" s="15"/>
      <c r="H407" s="62"/>
      <c r="I407" s="62"/>
    </row>
    <row r="408" spans="1:9" s="10" customFormat="1" ht="25.5" x14ac:dyDescent="0.2">
      <c r="A408" s="10">
        <v>308</v>
      </c>
      <c r="B408" s="1" t="s">
        <v>157</v>
      </c>
      <c r="C408" s="1"/>
      <c r="D408" s="1"/>
      <c r="E408" s="1" t="s">
        <v>158</v>
      </c>
      <c r="F408" s="14" t="s">
        <v>138</v>
      </c>
      <c r="G408" s="15">
        <v>40</v>
      </c>
      <c r="H408" s="76"/>
      <c r="I408" s="46">
        <f>+G408*H408</f>
        <v>0</v>
      </c>
    </row>
    <row r="409" spans="1:9" s="10" customFormat="1" ht="11.85" customHeight="1" x14ac:dyDescent="0.2">
      <c r="B409" s="3"/>
      <c r="C409" s="3"/>
      <c r="D409" s="3"/>
      <c r="E409" s="3"/>
      <c r="F409" s="15"/>
      <c r="G409" s="15"/>
      <c r="H409" s="62"/>
      <c r="I409" s="62"/>
    </row>
    <row r="410" spans="1:9" s="10" customFormat="1" ht="25.5" x14ac:dyDescent="0.2">
      <c r="B410" s="3" t="s">
        <v>470</v>
      </c>
      <c r="C410" s="3"/>
      <c r="D410" s="3"/>
      <c r="E410" s="3" t="s">
        <v>292</v>
      </c>
      <c r="F410" s="15" t="s">
        <v>138</v>
      </c>
      <c r="G410" s="15">
        <v>10</v>
      </c>
      <c r="H410" s="62"/>
      <c r="I410" s="62">
        <f>+G410*H410</f>
        <v>0</v>
      </c>
    </row>
    <row r="411" spans="1:9" s="10" customFormat="1" ht="12.75" customHeight="1" x14ac:dyDescent="0.2">
      <c r="B411" s="3"/>
      <c r="C411" s="3"/>
      <c r="D411" s="3"/>
      <c r="E411" s="3"/>
      <c r="F411" s="15"/>
      <c r="G411" s="15"/>
      <c r="H411" s="62"/>
      <c r="I411" s="62"/>
    </row>
    <row r="412" spans="1:9" s="10" customFormat="1" ht="38.25" x14ac:dyDescent="0.2">
      <c r="B412" s="3" t="s">
        <v>471</v>
      </c>
      <c r="C412" s="3"/>
      <c r="D412" s="3"/>
      <c r="E412" s="3" t="s">
        <v>159</v>
      </c>
      <c r="F412" s="15" t="s">
        <v>138</v>
      </c>
      <c r="G412" s="15">
        <v>500</v>
      </c>
      <c r="H412" s="62"/>
      <c r="I412" s="62">
        <f>+G412*H412</f>
        <v>0</v>
      </c>
    </row>
    <row r="413" spans="1:9" s="10" customFormat="1" ht="12.75" customHeight="1" x14ac:dyDescent="0.2">
      <c r="B413" s="3"/>
      <c r="C413" s="3"/>
      <c r="D413" s="3"/>
      <c r="E413" s="3"/>
      <c r="F413" s="15"/>
      <c r="G413" s="15"/>
      <c r="H413" s="62"/>
      <c r="I413" s="62"/>
    </row>
    <row r="414" spans="1:9" s="10" customFormat="1" ht="18.600000000000001" customHeight="1" x14ac:dyDescent="0.2">
      <c r="A414" s="10">
        <v>312</v>
      </c>
      <c r="B414" s="1" t="s">
        <v>160</v>
      </c>
      <c r="C414" s="1"/>
      <c r="D414" s="1" t="s">
        <v>161</v>
      </c>
      <c r="E414" s="1" t="s">
        <v>162</v>
      </c>
      <c r="F414" s="14"/>
      <c r="G414" s="15"/>
      <c r="H414" s="46"/>
      <c r="I414" s="46"/>
    </row>
    <row r="415" spans="1:9" s="10" customFormat="1" ht="12.75" x14ac:dyDescent="0.2">
      <c r="A415" s="10">
        <v>313</v>
      </c>
      <c r="B415" s="1" t="s">
        <v>163</v>
      </c>
      <c r="C415" s="1"/>
      <c r="D415" s="1"/>
      <c r="E415" s="1" t="s">
        <v>164</v>
      </c>
      <c r="F415" s="14" t="s">
        <v>138</v>
      </c>
      <c r="G415" s="15">
        <v>100</v>
      </c>
      <c r="H415" s="76"/>
      <c r="I415" s="46">
        <f>+G415*H415</f>
        <v>0</v>
      </c>
    </row>
    <row r="416" spans="1:9" s="10" customFormat="1" ht="14.65" customHeight="1" x14ac:dyDescent="0.2">
      <c r="B416" s="3"/>
      <c r="C416" s="3"/>
      <c r="D416" s="3"/>
      <c r="E416" s="3"/>
      <c r="F416" s="15"/>
      <c r="G416" s="15"/>
      <c r="H416" s="62"/>
      <c r="I416" s="62"/>
    </row>
    <row r="417" spans="1:9" s="10" customFormat="1" ht="12.75" x14ac:dyDescent="0.2">
      <c r="A417" s="10">
        <v>314</v>
      </c>
      <c r="B417" s="1" t="s">
        <v>165</v>
      </c>
      <c r="C417" s="1"/>
      <c r="D417" s="1"/>
      <c r="E417" s="1" t="s">
        <v>166</v>
      </c>
      <c r="F417" s="14" t="s">
        <v>138</v>
      </c>
      <c r="G417" s="15">
        <v>25</v>
      </c>
      <c r="H417" s="76"/>
      <c r="I417" s="46">
        <f>+G417*H417</f>
        <v>0</v>
      </c>
    </row>
    <row r="418" spans="1:9" s="10" customFormat="1" ht="12.75" x14ac:dyDescent="0.2">
      <c r="B418" s="1"/>
      <c r="C418" s="1"/>
      <c r="D418" s="1"/>
      <c r="E418" s="1"/>
      <c r="F418" s="14"/>
      <c r="G418" s="15"/>
      <c r="H418" s="76"/>
      <c r="I418" s="46"/>
    </row>
    <row r="419" spans="1:9" s="10" customFormat="1" ht="25.5" x14ac:dyDescent="0.2">
      <c r="B419" s="47" t="s">
        <v>293</v>
      </c>
      <c r="C419" s="47"/>
      <c r="D419" s="47" t="s">
        <v>16</v>
      </c>
      <c r="E419" s="48" t="s">
        <v>294</v>
      </c>
      <c r="F419" s="14"/>
      <c r="G419" s="15"/>
      <c r="H419" s="76"/>
      <c r="I419" s="46"/>
    </row>
    <row r="420" spans="1:9" s="10" customFormat="1" ht="12.75" x14ac:dyDescent="0.2">
      <c r="B420" s="47"/>
      <c r="C420" s="47"/>
      <c r="D420" s="47"/>
      <c r="E420" s="47"/>
      <c r="F420" s="14"/>
      <c r="G420" s="15"/>
      <c r="H420" s="76"/>
      <c r="I420" s="46"/>
    </row>
    <row r="421" spans="1:9" s="10" customFormat="1" ht="28.9" customHeight="1" x14ac:dyDescent="0.2">
      <c r="B421" s="47" t="s">
        <v>316</v>
      </c>
      <c r="C421" s="47"/>
      <c r="D421" s="47" t="s">
        <v>248</v>
      </c>
      <c r="E421" s="47" t="s">
        <v>319</v>
      </c>
      <c r="F421" s="14" t="s">
        <v>138</v>
      </c>
      <c r="G421" s="15">
        <v>100</v>
      </c>
      <c r="H421" s="76"/>
      <c r="I421" s="46">
        <f>+G421*H421</f>
        <v>0</v>
      </c>
    </row>
    <row r="422" spans="1:9" s="10" customFormat="1" ht="12.75" x14ac:dyDescent="0.2">
      <c r="B422" s="47"/>
      <c r="C422" s="47"/>
      <c r="D422" s="47"/>
      <c r="E422" s="47"/>
      <c r="F422" s="14"/>
      <c r="G422" s="15"/>
      <c r="H422" s="76"/>
      <c r="I422" s="46"/>
    </row>
    <row r="423" spans="1:9" s="10" customFormat="1" ht="51" x14ac:dyDescent="0.2">
      <c r="B423" s="47" t="s">
        <v>317</v>
      </c>
      <c r="C423" s="47"/>
      <c r="D423" s="47" t="s">
        <v>248</v>
      </c>
      <c r="E423" s="47" t="s">
        <v>314</v>
      </c>
      <c r="F423" s="14" t="s">
        <v>138</v>
      </c>
      <c r="G423" s="15">
        <v>100</v>
      </c>
      <c r="H423" s="76"/>
      <c r="I423" s="46">
        <f>+G423*H423</f>
        <v>0</v>
      </c>
    </row>
    <row r="424" spans="1:9" s="10" customFormat="1" ht="12.75" x14ac:dyDescent="0.2">
      <c r="B424" s="47"/>
      <c r="C424" s="47"/>
      <c r="D424" s="47"/>
      <c r="E424" s="47"/>
      <c r="F424" s="14"/>
      <c r="G424" s="15"/>
      <c r="H424" s="76"/>
      <c r="I424" s="46"/>
    </row>
    <row r="425" spans="1:9" s="10" customFormat="1" ht="54" customHeight="1" x14ac:dyDescent="0.2">
      <c r="B425" s="47" t="s">
        <v>318</v>
      </c>
      <c r="C425" s="47"/>
      <c r="D425" s="47" t="s">
        <v>248</v>
      </c>
      <c r="E425" s="47" t="s">
        <v>413</v>
      </c>
      <c r="F425" s="14" t="s">
        <v>138</v>
      </c>
      <c r="G425" s="15">
        <v>50</v>
      </c>
      <c r="H425" s="76"/>
      <c r="I425" s="46">
        <f>+G425*H425</f>
        <v>0</v>
      </c>
    </row>
    <row r="426" spans="1:9" s="10" customFormat="1" ht="12.75" x14ac:dyDescent="0.2">
      <c r="B426" s="47"/>
      <c r="C426" s="47"/>
      <c r="D426" s="47"/>
      <c r="E426" s="47"/>
      <c r="F426" s="14"/>
      <c r="G426" s="15"/>
      <c r="H426" s="76"/>
      <c r="I426" s="46"/>
    </row>
    <row r="427" spans="1:9" s="10" customFormat="1" ht="25.5" x14ac:dyDescent="0.2">
      <c r="B427" s="47" t="s">
        <v>327</v>
      </c>
      <c r="C427" s="47"/>
      <c r="D427" s="47"/>
      <c r="E427" s="47" t="s">
        <v>315</v>
      </c>
      <c r="F427" s="14" t="s">
        <v>138</v>
      </c>
      <c r="G427" s="15">
        <v>50</v>
      </c>
      <c r="H427" s="76"/>
      <c r="I427" s="46">
        <f>+G427*H427</f>
        <v>0</v>
      </c>
    </row>
    <row r="428" spans="1:9" s="10" customFormat="1" ht="9.6" customHeight="1" x14ac:dyDescent="0.2">
      <c r="B428" s="47"/>
      <c r="C428" s="47"/>
      <c r="D428" s="47"/>
      <c r="E428" s="47"/>
      <c r="F428" s="14"/>
      <c r="G428" s="15"/>
      <c r="H428" s="76"/>
      <c r="I428" s="46"/>
    </row>
    <row r="429" spans="1:9" s="10" customFormat="1" ht="12.75" x14ac:dyDescent="0.2">
      <c r="B429" s="47" t="s">
        <v>414</v>
      </c>
      <c r="C429" s="47"/>
      <c r="D429" s="47"/>
      <c r="E429" s="47" t="s">
        <v>415</v>
      </c>
      <c r="F429" s="14" t="s">
        <v>227</v>
      </c>
      <c r="G429" s="15">
        <v>0</v>
      </c>
      <c r="H429" s="76"/>
      <c r="I429" s="46">
        <f>+G429*H429</f>
        <v>0</v>
      </c>
    </row>
    <row r="430" spans="1:9" s="27" customFormat="1" ht="14.1" customHeight="1" x14ac:dyDescent="0.2">
      <c r="B430" s="126" t="s">
        <v>122</v>
      </c>
      <c r="C430" s="126"/>
      <c r="D430" s="127"/>
      <c r="E430" s="128"/>
      <c r="F430" s="129"/>
      <c r="G430" s="129"/>
      <c r="H430" s="130"/>
      <c r="I430" s="131">
        <f>SUM(I403:I429)</f>
        <v>0</v>
      </c>
    </row>
    <row r="431" spans="1:9" s="8" customFormat="1" ht="12" x14ac:dyDescent="0.2">
      <c r="B431" s="11" t="str">
        <f>+B$1</f>
        <v>NAMA KHOI MUNICIPALITY</v>
      </c>
      <c r="C431" s="11"/>
      <c r="F431" s="16"/>
      <c r="G431" s="16"/>
      <c r="H431" s="63"/>
      <c r="I431" s="63"/>
    </row>
    <row r="432" spans="1:9" s="8" customFormat="1" ht="12" x14ac:dyDescent="0.2">
      <c r="B432" s="11"/>
      <c r="C432" s="11"/>
      <c r="F432" s="16"/>
      <c r="G432" s="16"/>
      <c r="H432" s="63"/>
      <c r="I432" s="63"/>
    </row>
    <row r="433" spans="1:12" s="8" customFormat="1" ht="12" x14ac:dyDescent="0.2">
      <c r="B433" s="11" t="str">
        <f>+B$3</f>
        <v>WATER AND SANITATION</v>
      </c>
      <c r="C433" s="11"/>
      <c r="F433" s="16"/>
      <c r="G433" s="16"/>
      <c r="H433" s="63"/>
      <c r="I433" s="63"/>
    </row>
    <row r="434" spans="1:12" s="8" customFormat="1" ht="12" x14ac:dyDescent="0.2">
      <c r="B434" s="11"/>
      <c r="C434" s="11"/>
      <c r="F434" s="16"/>
      <c r="G434" s="16"/>
      <c r="H434" s="63"/>
      <c r="I434" s="63"/>
    </row>
    <row r="435" spans="1:12" s="8" customFormat="1" ht="12" x14ac:dyDescent="0.2">
      <c r="B435" s="11" t="str">
        <f>+B$5</f>
        <v xml:space="preserve">CONTRACT NO: </v>
      </c>
      <c r="C435" s="11"/>
      <c r="E435" s="132" t="s">
        <v>522</v>
      </c>
      <c r="F435" s="16"/>
      <c r="G435" s="16"/>
      <c r="H435" s="63"/>
      <c r="I435" s="63"/>
    </row>
    <row r="436" spans="1:12" s="8" customFormat="1" ht="12" x14ac:dyDescent="0.2">
      <c r="B436" s="11"/>
      <c r="C436" s="11"/>
      <c r="F436" s="16"/>
      <c r="G436" s="16"/>
      <c r="H436" s="63"/>
      <c r="I436" s="63"/>
    </row>
    <row r="437" spans="1:12" s="8" customFormat="1" ht="12" x14ac:dyDescent="0.2">
      <c r="B437" s="11" t="str">
        <f>+B$7</f>
        <v>VAALHOEK, O'KIEP, SEWER RETICULATION NETWORK</v>
      </c>
      <c r="C437" s="11"/>
      <c r="F437" s="16"/>
      <c r="G437" s="16"/>
      <c r="H437" s="63"/>
      <c r="I437" s="63"/>
    </row>
    <row r="438" spans="1:12" s="6" customFormat="1" ht="12.75" x14ac:dyDescent="0.2">
      <c r="F438" s="18"/>
      <c r="G438" s="18"/>
      <c r="H438" s="72"/>
      <c r="I438" s="64" t="s">
        <v>431</v>
      </c>
    </row>
    <row r="439" spans="1:12" s="10" customFormat="1" ht="28.35" customHeight="1" x14ac:dyDescent="0.2">
      <c r="B439" s="19" t="s">
        <v>1</v>
      </c>
      <c r="C439" s="19" t="s">
        <v>521</v>
      </c>
      <c r="D439" s="19" t="s">
        <v>2</v>
      </c>
      <c r="E439" s="19" t="s">
        <v>3</v>
      </c>
      <c r="F439" s="20" t="s">
        <v>4</v>
      </c>
      <c r="G439" s="20" t="s">
        <v>5</v>
      </c>
      <c r="H439" s="75" t="s">
        <v>6</v>
      </c>
      <c r="I439" s="65" t="s">
        <v>7</v>
      </c>
    </row>
    <row r="440" spans="1:12" s="27" customFormat="1" ht="25.5" x14ac:dyDescent="0.2">
      <c r="B440" s="22"/>
      <c r="C440" s="22"/>
      <c r="D440" s="22"/>
      <c r="E440" s="9" t="s">
        <v>429</v>
      </c>
      <c r="F440" s="29"/>
      <c r="G440" s="23"/>
      <c r="H440" s="66"/>
      <c r="I440" s="66"/>
    </row>
    <row r="441" spans="1:12" s="27" customFormat="1" ht="12.75" x14ac:dyDescent="0.2">
      <c r="B441" s="1"/>
      <c r="C441" s="1"/>
      <c r="D441" s="1"/>
      <c r="E441" s="31"/>
      <c r="F441" s="14"/>
      <c r="G441" s="15"/>
      <c r="H441" s="46"/>
      <c r="I441" s="46"/>
    </row>
    <row r="442" spans="1:12" s="10" customFormat="1" ht="11.85" customHeight="1" x14ac:dyDescent="0.2">
      <c r="B442" s="1"/>
      <c r="C442" s="1"/>
      <c r="D442" s="1" t="s">
        <v>198</v>
      </c>
      <c r="E442" s="2" t="s">
        <v>199</v>
      </c>
      <c r="F442" s="14"/>
      <c r="G442" s="15"/>
      <c r="H442" s="46"/>
      <c r="I442" s="46"/>
    </row>
    <row r="443" spans="1:12" s="10" customFormat="1" ht="12.75" x14ac:dyDescent="0.2">
      <c r="A443" s="10">
        <v>344</v>
      </c>
      <c r="B443" s="3"/>
      <c r="C443" s="3"/>
      <c r="D443" s="3"/>
      <c r="E443" s="3"/>
      <c r="F443" s="15"/>
      <c r="G443" s="15"/>
      <c r="H443" s="62"/>
      <c r="I443" s="62"/>
    </row>
    <row r="444" spans="1:12" s="10" customFormat="1" ht="51" x14ac:dyDescent="0.2">
      <c r="B444" s="1" t="s">
        <v>170</v>
      </c>
      <c r="C444" s="1"/>
      <c r="D444" s="1" t="s">
        <v>174</v>
      </c>
      <c r="E444" s="2" t="s">
        <v>432</v>
      </c>
      <c r="F444" s="14"/>
      <c r="G444" s="15"/>
      <c r="H444" s="46"/>
      <c r="I444" s="46"/>
    </row>
    <row r="445" spans="1:12" s="10" customFormat="1" x14ac:dyDescent="0.2">
      <c r="A445" s="10">
        <v>345</v>
      </c>
      <c r="B445" s="1" t="s">
        <v>171</v>
      </c>
      <c r="C445" s="1"/>
      <c r="D445" s="1"/>
      <c r="E445" s="1" t="s">
        <v>202</v>
      </c>
      <c r="F445" s="14" t="s">
        <v>128</v>
      </c>
      <c r="G445" s="15">
        <v>1065</v>
      </c>
      <c r="H445" s="76"/>
      <c r="I445" s="46">
        <f>IF(F445 = "%", G445*H445/100,G445*H445)</f>
        <v>0</v>
      </c>
      <c r="J445" s="42"/>
      <c r="L445" s="95"/>
    </row>
    <row r="446" spans="1:12" s="10" customFormat="1" ht="11.85" customHeight="1" x14ac:dyDescent="0.2">
      <c r="B446" s="3"/>
      <c r="C446" s="3"/>
      <c r="D446" s="3"/>
      <c r="E446" s="3"/>
      <c r="F446" s="15"/>
      <c r="G446" s="15"/>
      <c r="H446" s="62"/>
      <c r="I446" s="62"/>
      <c r="L446" s="95"/>
    </row>
    <row r="447" spans="1:12" s="10" customFormat="1" x14ac:dyDescent="0.2">
      <c r="A447" s="10">
        <v>346</v>
      </c>
      <c r="B447" s="1" t="s">
        <v>203</v>
      </c>
      <c r="C447" s="1"/>
      <c r="D447" s="1"/>
      <c r="E447" s="1" t="s">
        <v>201</v>
      </c>
      <c r="F447" s="14" t="s">
        <v>128</v>
      </c>
      <c r="G447" s="15">
        <v>11989</v>
      </c>
      <c r="H447" s="76"/>
      <c r="I447" s="46">
        <f>IF(F447 = "%", G447*H447/100,G447*H447)</f>
        <v>0</v>
      </c>
      <c r="J447" s="42"/>
      <c r="L447" s="95"/>
    </row>
    <row r="448" spans="1:12" s="10" customFormat="1" ht="11.85" customHeight="1" x14ac:dyDescent="0.2">
      <c r="B448" s="3"/>
      <c r="C448" s="3"/>
      <c r="D448" s="3"/>
      <c r="E448" s="3"/>
      <c r="F448" s="15"/>
      <c r="G448" s="15"/>
      <c r="H448" s="62"/>
      <c r="I448" s="62"/>
    </row>
    <row r="449" spans="1:9" x14ac:dyDescent="0.2">
      <c r="B449" s="1" t="s">
        <v>204</v>
      </c>
      <c r="C449" s="1"/>
      <c r="D449" s="1"/>
      <c r="E449" s="1" t="s">
        <v>200</v>
      </c>
      <c r="F449" s="14" t="s">
        <v>128</v>
      </c>
      <c r="G449" s="15">
        <v>543</v>
      </c>
      <c r="H449" s="76"/>
      <c r="I449" s="46">
        <f>IF(F449 = "%", G449*H449/100,G449*H449)</f>
        <v>0</v>
      </c>
    </row>
    <row r="450" spans="1:9" s="10" customFormat="1" ht="11.85" customHeight="1" x14ac:dyDescent="0.2">
      <c r="B450" s="1"/>
      <c r="C450" s="1"/>
      <c r="D450" s="1"/>
      <c r="E450" s="1"/>
      <c r="F450" s="14"/>
      <c r="G450" s="15"/>
      <c r="H450" s="76"/>
      <c r="I450" s="46"/>
    </row>
    <row r="451" spans="1:9" x14ac:dyDescent="0.2">
      <c r="B451" s="1" t="s">
        <v>514</v>
      </c>
      <c r="C451" s="1"/>
      <c r="D451" s="1"/>
      <c r="E451" s="1" t="s">
        <v>515</v>
      </c>
      <c r="F451" s="14" t="s">
        <v>128</v>
      </c>
      <c r="G451" s="15">
        <v>23</v>
      </c>
      <c r="H451" s="76"/>
      <c r="I451" s="46">
        <f>IF(F451 = "%", G451*H451/100,G451*H451)</f>
        <v>0</v>
      </c>
    </row>
    <row r="452" spans="1:9" s="10" customFormat="1" ht="11.85" customHeight="1" x14ac:dyDescent="0.2">
      <c r="B452" s="1"/>
      <c r="C452" s="1"/>
      <c r="D452" s="1"/>
      <c r="E452" s="1"/>
      <c r="F452" s="14"/>
      <c r="G452" s="15">
        <f>SUM(G445:G451)</f>
        <v>13620</v>
      </c>
      <c r="H452" s="76"/>
      <c r="I452" s="46"/>
    </row>
    <row r="453" spans="1:9" s="10" customFormat="1" ht="17.45" customHeight="1" x14ac:dyDescent="0.2">
      <c r="A453" s="10">
        <v>349</v>
      </c>
      <c r="B453" s="1" t="s">
        <v>172</v>
      </c>
      <c r="C453" s="1"/>
      <c r="D453" s="1" t="s">
        <v>485</v>
      </c>
      <c r="E453" s="2" t="s">
        <v>175</v>
      </c>
      <c r="F453" s="15"/>
      <c r="G453" s="15"/>
      <c r="H453" s="62"/>
      <c r="I453" s="62"/>
    </row>
    <row r="454" spans="1:9" s="10" customFormat="1" ht="16.899999999999999" customHeight="1" x14ac:dyDescent="0.2">
      <c r="A454" s="10">
        <v>603</v>
      </c>
      <c r="B454" s="3" t="s">
        <v>173</v>
      </c>
      <c r="C454" s="3"/>
      <c r="D454" s="1" t="s">
        <v>262</v>
      </c>
      <c r="E454" s="3" t="s">
        <v>207</v>
      </c>
      <c r="F454" s="15" t="s">
        <v>191</v>
      </c>
      <c r="G454" s="15">
        <v>2727</v>
      </c>
      <c r="H454" s="62"/>
      <c r="I454" s="46">
        <f>IF(F454 = "%", G454*H454/100,G454*H454)</f>
        <v>0</v>
      </c>
    </row>
    <row r="455" spans="1:9" s="10" customFormat="1" ht="11.85" customHeight="1" x14ac:dyDescent="0.2">
      <c r="B455" s="3"/>
      <c r="C455" s="3"/>
      <c r="D455" s="3"/>
      <c r="E455" s="3"/>
      <c r="F455" s="15"/>
      <c r="G455" s="15"/>
      <c r="H455" s="62"/>
      <c r="I455" s="62"/>
    </row>
    <row r="456" spans="1:9" s="10" customFormat="1" ht="15.6" customHeight="1" x14ac:dyDescent="0.2">
      <c r="B456" s="3" t="s">
        <v>205</v>
      </c>
      <c r="C456" s="3"/>
      <c r="D456" s="1" t="s">
        <v>262</v>
      </c>
      <c r="E456" s="3" t="s">
        <v>206</v>
      </c>
      <c r="F456" s="15" t="s">
        <v>191</v>
      </c>
      <c r="G456" s="15">
        <v>14045</v>
      </c>
      <c r="H456" s="62"/>
      <c r="I456" s="46">
        <f>IF(F456 = "%", G456*H456/100,G456*H456)</f>
        <v>0</v>
      </c>
    </row>
    <row r="457" spans="1:9" s="10" customFormat="1" ht="12.75" x14ac:dyDescent="0.2">
      <c r="B457" s="3"/>
      <c r="C457" s="3"/>
      <c r="D457" s="3"/>
      <c r="E457" s="3"/>
      <c r="F457" s="15"/>
      <c r="G457" s="15"/>
      <c r="H457" s="62"/>
      <c r="I457" s="62"/>
    </row>
    <row r="458" spans="1:9" s="10" customFormat="1" ht="38.25" x14ac:dyDescent="0.2">
      <c r="B458" s="85" t="s">
        <v>480</v>
      </c>
      <c r="C458" s="85"/>
      <c r="D458" s="89" t="s">
        <v>484</v>
      </c>
      <c r="E458" s="86" t="s">
        <v>479</v>
      </c>
      <c r="F458" s="87" t="s">
        <v>476</v>
      </c>
      <c r="G458" s="88">
        <v>13639</v>
      </c>
      <c r="H458" s="62"/>
      <c r="I458" s="46">
        <f t="shared" ref="I458:I462" si="0">IF(F458 = "%", G458*H458/100,G458*H458)</f>
        <v>0</v>
      </c>
    </row>
    <row r="459" spans="1:9" s="10" customFormat="1" ht="12.75" x14ac:dyDescent="0.2">
      <c r="B459" s="85"/>
      <c r="C459" s="133"/>
      <c r="D459" s="88"/>
      <c r="E459" s="86"/>
      <c r="F459" s="87"/>
      <c r="G459" s="88"/>
      <c r="H459" s="62"/>
      <c r="I459" s="46"/>
    </row>
    <row r="460" spans="1:9" s="10" customFormat="1" ht="12.75" x14ac:dyDescent="0.2">
      <c r="B460" s="85" t="s">
        <v>209</v>
      </c>
      <c r="C460" s="133"/>
      <c r="D460" s="138" t="s">
        <v>481</v>
      </c>
      <c r="E460" s="90" t="s">
        <v>228</v>
      </c>
      <c r="F460" s="87"/>
      <c r="G460" s="88"/>
      <c r="H460" s="62"/>
      <c r="I460" s="46"/>
    </row>
    <row r="461" spans="1:9" s="10" customFormat="1" ht="25.5" x14ac:dyDescent="0.2">
      <c r="B461" s="85" t="s">
        <v>210</v>
      </c>
      <c r="C461" s="133"/>
      <c r="D461" s="88"/>
      <c r="E461" s="86" t="s">
        <v>477</v>
      </c>
      <c r="F461" s="87" t="s">
        <v>476</v>
      </c>
      <c r="G461" s="88">
        <v>13639</v>
      </c>
      <c r="H461" s="62"/>
      <c r="I461" s="46">
        <f t="shared" si="0"/>
        <v>0</v>
      </c>
    </row>
    <row r="462" spans="1:9" s="10" customFormat="1" ht="12.75" x14ac:dyDescent="0.2">
      <c r="B462" s="85" t="s">
        <v>213</v>
      </c>
      <c r="C462" s="133"/>
      <c r="D462" s="88"/>
      <c r="E462" s="86" t="s">
        <v>478</v>
      </c>
      <c r="F462" s="87" t="s">
        <v>476</v>
      </c>
      <c r="G462" s="88">
        <v>4500</v>
      </c>
      <c r="H462" s="62"/>
      <c r="I462" s="46">
        <f t="shared" si="0"/>
        <v>0</v>
      </c>
    </row>
    <row r="463" spans="1:9" s="10" customFormat="1" ht="12.75" x14ac:dyDescent="0.2">
      <c r="B463" s="3"/>
      <c r="C463" s="137"/>
      <c r="D463" s="3"/>
      <c r="E463" s="3"/>
      <c r="F463" s="15"/>
      <c r="G463" s="15"/>
      <c r="H463" s="62"/>
      <c r="I463" s="62"/>
    </row>
    <row r="464" spans="1:9" s="10" customFormat="1" ht="12.75" x14ac:dyDescent="0.2">
      <c r="B464" s="3"/>
      <c r="C464" s="137"/>
      <c r="D464" s="3" t="s">
        <v>261</v>
      </c>
      <c r="E464" s="4" t="s">
        <v>208</v>
      </c>
      <c r="F464" s="15"/>
      <c r="G464" s="15"/>
      <c r="H464" s="62"/>
      <c r="I464" s="62"/>
    </row>
    <row r="465" spans="2:11" s="10" customFormat="1" ht="12.75" x14ac:dyDescent="0.2">
      <c r="B465" s="3"/>
      <c r="C465" s="3"/>
      <c r="D465" s="3"/>
      <c r="E465" s="3"/>
      <c r="F465" s="15"/>
      <c r="G465" s="15"/>
      <c r="H465" s="62"/>
      <c r="I465" s="62"/>
    </row>
    <row r="466" spans="2:11" s="10" customFormat="1" ht="25.5" x14ac:dyDescent="0.2">
      <c r="B466" s="3" t="s">
        <v>215</v>
      </c>
      <c r="C466" s="3"/>
      <c r="D466" s="3"/>
      <c r="E466" s="4" t="s">
        <v>214</v>
      </c>
      <c r="F466" s="15"/>
      <c r="G466" s="15"/>
      <c r="H466" s="62"/>
      <c r="I466" s="62"/>
    </row>
    <row r="467" spans="2:11" s="10" customFormat="1" ht="12.75" x14ac:dyDescent="0.2">
      <c r="B467" s="3"/>
      <c r="C467" s="3"/>
      <c r="D467" s="3"/>
      <c r="E467" s="3"/>
      <c r="F467" s="15"/>
      <c r="G467" s="15"/>
      <c r="H467" s="62"/>
      <c r="I467" s="62"/>
    </row>
    <row r="468" spans="2:11" s="10" customFormat="1" ht="12.75" x14ac:dyDescent="0.2">
      <c r="B468" s="3" t="s">
        <v>482</v>
      </c>
      <c r="C468" s="1" t="s">
        <v>521</v>
      </c>
      <c r="D468" s="3"/>
      <c r="E468" s="3" t="s">
        <v>211</v>
      </c>
      <c r="F468" s="15" t="s">
        <v>128</v>
      </c>
      <c r="G468" s="15">
        <v>100</v>
      </c>
      <c r="H468" s="62"/>
      <c r="I468" s="46">
        <f>IF(F468 = "%", G468*H468/100,G468*H468)</f>
        <v>0</v>
      </c>
    </row>
    <row r="469" spans="2:11" s="10" customFormat="1" ht="12.75" x14ac:dyDescent="0.2">
      <c r="B469" s="3"/>
      <c r="C469" s="3"/>
      <c r="D469" s="3"/>
      <c r="E469" s="3"/>
      <c r="F469" s="15"/>
      <c r="G469" s="15"/>
      <c r="H469" s="62"/>
      <c r="I469" s="62"/>
    </row>
    <row r="470" spans="2:11" s="10" customFormat="1" ht="12.75" x14ac:dyDescent="0.2">
      <c r="B470" s="3" t="s">
        <v>483</v>
      </c>
      <c r="C470" s="1" t="s">
        <v>521</v>
      </c>
      <c r="D470" s="3"/>
      <c r="E470" s="3" t="s">
        <v>212</v>
      </c>
      <c r="F470" s="15" t="s">
        <v>128</v>
      </c>
      <c r="G470" s="15">
        <v>100</v>
      </c>
      <c r="H470" s="62"/>
      <c r="I470" s="46">
        <f>IF(F470 = "%", G470*H470/100,G470*H470)</f>
        <v>0</v>
      </c>
    </row>
    <row r="471" spans="2:11" s="10" customFormat="1" ht="12.75" x14ac:dyDescent="0.2">
      <c r="B471" s="3"/>
      <c r="C471" s="3"/>
      <c r="D471" s="3"/>
      <c r="E471" s="3"/>
      <c r="F471" s="15"/>
      <c r="G471" s="15"/>
      <c r="H471" s="62"/>
      <c r="I471" s="62"/>
    </row>
    <row r="472" spans="2:11" s="10" customFormat="1" ht="12.75" x14ac:dyDescent="0.2">
      <c r="B472" s="3"/>
      <c r="C472" s="3"/>
      <c r="D472" s="3" t="s">
        <v>263</v>
      </c>
      <c r="E472" s="4" t="s">
        <v>417</v>
      </c>
      <c r="F472" s="15"/>
      <c r="G472" s="15"/>
      <c r="H472" s="62"/>
      <c r="I472" s="62"/>
    </row>
    <row r="473" spans="2:11" s="10" customFormat="1" ht="25.5" x14ac:dyDescent="0.2">
      <c r="B473" s="3"/>
      <c r="C473" s="3"/>
      <c r="D473" s="3" t="s">
        <v>267</v>
      </c>
      <c r="E473" s="3"/>
      <c r="F473" s="15"/>
      <c r="G473" s="15"/>
      <c r="H473" s="62"/>
      <c r="I473" s="62"/>
    </row>
    <row r="474" spans="2:11" s="10" customFormat="1" ht="25.5" x14ac:dyDescent="0.2">
      <c r="B474" s="3" t="s">
        <v>221</v>
      </c>
      <c r="C474" s="3"/>
      <c r="D474" s="3"/>
      <c r="E474" s="3" t="s">
        <v>455</v>
      </c>
      <c r="F474" s="14" t="s">
        <v>191</v>
      </c>
      <c r="G474" s="84">
        <v>1000</v>
      </c>
      <c r="H474" s="62"/>
      <c r="I474" s="46">
        <f>IF(F474 = "%", G474*H474/100,G474*H474)</f>
        <v>0</v>
      </c>
    </row>
    <row r="475" spans="2:11" s="10" customFormat="1" ht="12.75" x14ac:dyDescent="0.2">
      <c r="B475" s="3"/>
      <c r="C475" s="3"/>
      <c r="D475" s="3"/>
      <c r="E475" s="3"/>
      <c r="F475" s="12"/>
      <c r="G475" s="49"/>
      <c r="H475" s="79"/>
      <c r="I475" s="62"/>
    </row>
    <row r="476" spans="2:11" s="83" customFormat="1" ht="25.5" x14ac:dyDescent="0.2">
      <c r="B476" s="3" t="s">
        <v>220</v>
      </c>
      <c r="C476" s="3"/>
      <c r="D476" s="3"/>
      <c r="E476" s="3" t="s">
        <v>320</v>
      </c>
      <c r="F476" s="14" t="s">
        <v>136</v>
      </c>
      <c r="G476" s="84">
        <v>50</v>
      </c>
      <c r="H476" s="62"/>
      <c r="I476" s="46">
        <f>IF(F476 = "%", G476*H476/100,G476*H476)</f>
        <v>0</v>
      </c>
    </row>
    <row r="477" spans="2:11" s="10" customFormat="1" ht="12.75" x14ac:dyDescent="0.2">
      <c r="B477" s="3"/>
      <c r="C477" s="3"/>
      <c r="D477" s="3"/>
      <c r="E477" s="3"/>
      <c r="F477" s="50"/>
      <c r="G477" s="50"/>
      <c r="H477" s="62"/>
      <c r="I477" s="62"/>
    </row>
    <row r="478" spans="2:11" s="10" customFormat="1" ht="25.5" x14ac:dyDescent="0.2">
      <c r="B478" s="3" t="s">
        <v>222</v>
      </c>
      <c r="C478" s="1" t="s">
        <v>521</v>
      </c>
      <c r="D478" s="3"/>
      <c r="E478" s="3" t="s">
        <v>416</v>
      </c>
      <c r="F478" s="15" t="s">
        <v>138</v>
      </c>
      <c r="G478" s="15">
        <v>50</v>
      </c>
      <c r="H478" s="62"/>
      <c r="I478" s="46">
        <f>IF(F478 = "%", G478*H478/100,G478*H478)</f>
        <v>0</v>
      </c>
      <c r="K478" s="83"/>
    </row>
    <row r="479" spans="2:11" s="10" customFormat="1" ht="12.75" x14ac:dyDescent="0.2">
      <c r="B479" s="3"/>
      <c r="C479" s="3"/>
      <c r="D479" s="3"/>
      <c r="E479" s="3"/>
      <c r="F479" s="15"/>
      <c r="G479" s="15"/>
      <c r="H479" s="62"/>
      <c r="I479" s="62"/>
    </row>
    <row r="480" spans="2:11" s="27" customFormat="1" ht="14.25" customHeight="1" x14ac:dyDescent="0.2">
      <c r="B480" s="24" t="s">
        <v>50</v>
      </c>
      <c r="C480" s="24"/>
      <c r="D480" s="25"/>
      <c r="E480" s="5"/>
      <c r="F480" s="26"/>
      <c r="G480" s="26"/>
      <c r="H480" s="77"/>
      <c r="I480" s="61">
        <f>SUM(I440:I479)</f>
        <v>0</v>
      </c>
    </row>
    <row r="481" spans="1:9" s="8" customFormat="1" ht="12" x14ac:dyDescent="0.2">
      <c r="B481" s="11" t="str">
        <f>+B$1</f>
        <v>NAMA KHOI MUNICIPALITY</v>
      </c>
      <c r="C481" s="11"/>
      <c r="F481" s="16"/>
      <c r="G481" s="16"/>
      <c r="H481" s="63"/>
      <c r="I481" s="63"/>
    </row>
    <row r="482" spans="1:9" s="8" customFormat="1" ht="12" x14ac:dyDescent="0.2">
      <c r="B482" s="11"/>
      <c r="C482" s="11"/>
      <c r="F482" s="16"/>
      <c r="G482" s="16"/>
      <c r="H482" s="63"/>
      <c r="I482" s="63"/>
    </row>
    <row r="483" spans="1:9" s="8" customFormat="1" ht="12" x14ac:dyDescent="0.2">
      <c r="B483" s="11" t="str">
        <f>+B$3</f>
        <v>WATER AND SANITATION</v>
      </c>
      <c r="C483" s="11"/>
      <c r="F483" s="16"/>
      <c r="G483" s="16"/>
      <c r="H483" s="63"/>
      <c r="I483" s="63"/>
    </row>
    <row r="484" spans="1:9" s="8" customFormat="1" ht="12" x14ac:dyDescent="0.2">
      <c r="B484" s="11"/>
      <c r="C484" s="11"/>
      <c r="F484" s="16"/>
      <c r="G484" s="16"/>
      <c r="H484" s="63"/>
      <c r="I484" s="63"/>
    </row>
    <row r="485" spans="1:9" s="8" customFormat="1" ht="12" x14ac:dyDescent="0.2">
      <c r="B485" s="11" t="str">
        <f>+B$5</f>
        <v xml:space="preserve">CONTRACT NO: </v>
      </c>
      <c r="C485" s="11"/>
      <c r="E485" s="132" t="s">
        <v>522</v>
      </c>
      <c r="F485" s="16"/>
      <c r="G485" s="16"/>
      <c r="H485" s="63"/>
      <c r="I485" s="63"/>
    </row>
    <row r="486" spans="1:9" s="8" customFormat="1" ht="12" x14ac:dyDescent="0.2">
      <c r="B486" s="11"/>
      <c r="C486" s="11"/>
      <c r="F486" s="16"/>
      <c r="G486" s="16"/>
      <c r="H486" s="63"/>
      <c r="I486" s="63"/>
    </row>
    <row r="487" spans="1:9" s="8" customFormat="1" ht="12" x14ac:dyDescent="0.2">
      <c r="B487" s="11" t="str">
        <f>+B$7</f>
        <v>VAALHOEK, O'KIEP, SEWER RETICULATION NETWORK</v>
      </c>
      <c r="C487" s="11"/>
      <c r="F487" s="16"/>
      <c r="G487" s="16"/>
      <c r="H487" s="63"/>
      <c r="I487" s="63"/>
    </row>
    <row r="488" spans="1:9" s="6" customFormat="1" ht="12.75" x14ac:dyDescent="0.2">
      <c r="F488" s="18"/>
      <c r="G488" s="18"/>
      <c r="H488" s="72"/>
      <c r="I488" s="64" t="s">
        <v>431</v>
      </c>
    </row>
    <row r="489" spans="1:9" s="10" customFormat="1" ht="28.35" customHeight="1" x14ac:dyDescent="0.2">
      <c r="B489" s="19" t="s">
        <v>1</v>
      </c>
      <c r="C489" s="19" t="s">
        <v>521</v>
      </c>
      <c r="D489" s="19" t="s">
        <v>2</v>
      </c>
      <c r="E489" s="19" t="s">
        <v>3</v>
      </c>
      <c r="F489" s="20" t="s">
        <v>4</v>
      </c>
      <c r="G489" s="20" t="s">
        <v>5</v>
      </c>
      <c r="H489" s="75" t="s">
        <v>6</v>
      </c>
      <c r="I489" s="65" t="s">
        <v>7</v>
      </c>
    </row>
    <row r="490" spans="1:9" s="27" customFormat="1" ht="14.25" customHeight="1" x14ac:dyDescent="0.2">
      <c r="B490" s="24" t="s">
        <v>51</v>
      </c>
      <c r="C490" s="24"/>
      <c r="D490" s="25"/>
      <c r="E490" s="5"/>
      <c r="F490" s="26"/>
      <c r="G490" s="26"/>
      <c r="H490" s="77"/>
      <c r="I490" s="61">
        <f>I480</f>
        <v>0</v>
      </c>
    </row>
    <row r="491" spans="1:9" s="10" customFormat="1" ht="12.75" x14ac:dyDescent="0.2">
      <c r="A491" s="10">
        <v>350</v>
      </c>
      <c r="B491" s="22"/>
      <c r="C491" s="22"/>
      <c r="D491" s="22"/>
      <c r="E491" s="3"/>
      <c r="F491" s="15"/>
      <c r="G491" s="23"/>
      <c r="H491" s="66"/>
      <c r="I491" s="66"/>
    </row>
    <row r="492" spans="1:9" s="8" customFormat="1" ht="38.25" x14ac:dyDescent="0.2">
      <c r="B492" s="3" t="s">
        <v>223</v>
      </c>
      <c r="C492" s="3"/>
      <c r="D492" s="3" t="s">
        <v>267</v>
      </c>
      <c r="E492" s="3" t="s">
        <v>472</v>
      </c>
      <c r="F492" s="15"/>
      <c r="G492" s="15"/>
      <c r="H492" s="62"/>
      <c r="I492" s="62"/>
    </row>
    <row r="493" spans="1:9" s="8" customFormat="1" ht="12.75" x14ac:dyDescent="0.2">
      <c r="B493" s="1"/>
      <c r="C493" s="1"/>
      <c r="D493" s="1"/>
      <c r="E493" s="1"/>
      <c r="F493" s="14"/>
      <c r="G493" s="15"/>
      <c r="H493" s="76"/>
      <c r="I493" s="46">
        <f>IF(F493 = "%", G493*H493/100,G493*H493)</f>
        <v>0</v>
      </c>
    </row>
    <row r="494" spans="1:9" s="8" customFormat="1" ht="12.75" x14ac:dyDescent="0.2">
      <c r="B494" s="3" t="s">
        <v>418</v>
      </c>
      <c r="C494" s="3"/>
      <c r="D494" s="3"/>
      <c r="E494" s="3" t="s">
        <v>326</v>
      </c>
      <c r="F494" s="15" t="s">
        <v>136</v>
      </c>
      <c r="G494" s="15">
        <v>4000</v>
      </c>
      <c r="H494" s="62"/>
      <c r="I494" s="46">
        <f>IF(F494 = "%", G494*H494/100,G494*H494)</f>
        <v>0</v>
      </c>
    </row>
    <row r="495" spans="1:9" s="6" customFormat="1" ht="12.75" x14ac:dyDescent="0.2">
      <c r="B495" s="1"/>
      <c r="C495" s="1"/>
      <c r="D495" s="1"/>
      <c r="E495" s="1"/>
      <c r="F495" s="14"/>
      <c r="G495" s="15"/>
      <c r="H495" s="76"/>
      <c r="I495" s="46">
        <f>IF(F495 = "%", G495*H495/100,G495*H495)</f>
        <v>0</v>
      </c>
    </row>
    <row r="496" spans="1:9" s="10" customFormat="1" ht="13.15" customHeight="1" x14ac:dyDescent="0.2">
      <c r="B496" s="3" t="s">
        <v>419</v>
      </c>
      <c r="C496" s="3"/>
      <c r="D496" s="3"/>
      <c r="E496" s="3" t="s">
        <v>421</v>
      </c>
      <c r="F496" s="15"/>
      <c r="G496" s="15"/>
      <c r="H496" s="62"/>
      <c r="I496" s="46"/>
    </row>
    <row r="497" spans="2:9" s="10" customFormat="1" ht="13.15" customHeight="1" x14ac:dyDescent="0.2">
      <c r="B497" s="3"/>
      <c r="C497" s="1" t="s">
        <v>521</v>
      </c>
      <c r="D497" s="3"/>
      <c r="E497" s="3" t="s">
        <v>423</v>
      </c>
      <c r="F497" s="15" t="s">
        <v>136</v>
      </c>
      <c r="G497" s="15">
        <v>100</v>
      </c>
      <c r="H497" s="62"/>
      <c r="I497" s="46">
        <f>IF(F497 = "%", G497*H497/100,G497*H497)</f>
        <v>0</v>
      </c>
    </row>
    <row r="498" spans="2:9" x14ac:dyDescent="0.2">
      <c r="B498" s="3"/>
      <c r="C498" s="3"/>
      <c r="D498" s="3"/>
      <c r="E498" s="3"/>
      <c r="F498" s="15"/>
      <c r="G498" s="15"/>
      <c r="H498" s="62"/>
      <c r="I498" s="46"/>
    </row>
    <row r="499" spans="2:9" s="10" customFormat="1" ht="13.15" customHeight="1" x14ac:dyDescent="0.2">
      <c r="B499" s="3" t="s">
        <v>420</v>
      </c>
      <c r="C499" s="3"/>
      <c r="D499" s="3"/>
      <c r="E499" s="3" t="s">
        <v>422</v>
      </c>
      <c r="F499" s="15"/>
      <c r="G499" s="15"/>
      <c r="H499" s="62"/>
      <c r="I499" s="46">
        <f>IF(F499 = "%", G499*H499/100,G499*H499)</f>
        <v>0</v>
      </c>
    </row>
    <row r="500" spans="2:9" s="10" customFormat="1" ht="13.15" customHeight="1" x14ac:dyDescent="0.2">
      <c r="B500" s="3"/>
      <c r="C500" s="1" t="s">
        <v>521</v>
      </c>
      <c r="D500" s="3"/>
      <c r="E500" s="3" t="s">
        <v>423</v>
      </c>
      <c r="F500" s="15" t="s">
        <v>136</v>
      </c>
      <c r="G500" s="15">
        <v>100</v>
      </c>
      <c r="H500" s="62"/>
      <c r="I500" s="46">
        <f>IF(F500 = "%", G500*H500/100,G500*H500)</f>
        <v>0</v>
      </c>
    </row>
    <row r="501" spans="2:9" s="10" customFormat="1" ht="13.15" customHeight="1" x14ac:dyDescent="0.2">
      <c r="B501" s="1"/>
      <c r="C501" s="1"/>
      <c r="D501" s="1"/>
      <c r="E501" s="1"/>
      <c r="F501" s="14"/>
      <c r="G501" s="15"/>
      <c r="H501" s="76"/>
      <c r="I501" s="46">
        <f>IF(F501 = "%", G501*H501/100,G501*H501)</f>
        <v>0</v>
      </c>
    </row>
    <row r="502" spans="2:9" s="10" customFormat="1" ht="13.15" customHeight="1" x14ac:dyDescent="0.2">
      <c r="B502" s="3" t="s">
        <v>500</v>
      </c>
      <c r="C502" s="1" t="s">
        <v>521</v>
      </c>
      <c r="D502" s="3"/>
      <c r="E502" s="3" t="s">
        <v>499</v>
      </c>
      <c r="F502" s="15" t="s">
        <v>136</v>
      </c>
      <c r="G502" s="15">
        <v>50</v>
      </c>
      <c r="H502" s="62"/>
      <c r="I502" s="46">
        <f>IF(F502 = "%", G502*H502/100,G502*H502)</f>
        <v>0</v>
      </c>
    </row>
    <row r="503" spans="2:9" s="10" customFormat="1" ht="13.15" customHeight="1" x14ac:dyDescent="0.2">
      <c r="B503" s="3"/>
      <c r="C503" s="3"/>
      <c r="D503" s="3"/>
      <c r="E503" s="3"/>
      <c r="F503" s="15"/>
      <c r="G503" s="15"/>
      <c r="H503" s="62"/>
      <c r="I503" s="46"/>
    </row>
    <row r="504" spans="2:9" s="10" customFormat="1" ht="38.25" x14ac:dyDescent="0.2">
      <c r="B504" s="3" t="s">
        <v>224</v>
      </c>
      <c r="C504" s="3"/>
      <c r="D504" s="3" t="s">
        <v>267</v>
      </c>
      <c r="E504" s="4" t="s">
        <v>473</v>
      </c>
      <c r="F504" s="15"/>
      <c r="G504" s="15"/>
      <c r="H504" s="62"/>
      <c r="I504" s="62"/>
    </row>
    <row r="505" spans="2:9" s="10" customFormat="1" ht="12.75" x14ac:dyDescent="0.2">
      <c r="B505" s="1"/>
      <c r="C505" s="1"/>
      <c r="D505" s="1"/>
      <c r="E505" s="1"/>
      <c r="F505" s="14"/>
      <c r="G505" s="15"/>
      <c r="H505" s="76"/>
      <c r="I505" s="46">
        <f>IF(F505 = "%", G505*H505/100,G505*H505)</f>
        <v>0</v>
      </c>
    </row>
    <row r="506" spans="2:9" s="10" customFormat="1" ht="12.75" x14ac:dyDescent="0.2">
      <c r="B506" s="3" t="s">
        <v>264</v>
      </c>
      <c r="C506" s="3"/>
      <c r="D506" s="3"/>
      <c r="E506" s="3" t="s">
        <v>326</v>
      </c>
      <c r="F506" s="15" t="s">
        <v>136</v>
      </c>
      <c r="G506" s="15">
        <v>1000</v>
      </c>
      <c r="H506" s="62"/>
      <c r="I506" s="46">
        <f>IF(F506 = "%", G506*H506/100,G506*H506)</f>
        <v>0</v>
      </c>
    </row>
    <row r="507" spans="2:9" s="10" customFormat="1" ht="13.15" customHeight="1" x14ac:dyDescent="0.2">
      <c r="B507" s="1"/>
      <c r="C507" s="1"/>
      <c r="D507" s="1"/>
      <c r="E507" s="1"/>
      <c r="F507" s="14"/>
      <c r="G507" s="15"/>
      <c r="H507" s="76"/>
      <c r="I507" s="46">
        <f>IF(F507 = "%", G507*H507/100,G507*H507)</f>
        <v>0</v>
      </c>
    </row>
    <row r="508" spans="2:9" s="10" customFormat="1" ht="13.15" customHeight="1" x14ac:dyDescent="0.2">
      <c r="B508" s="3" t="s">
        <v>265</v>
      </c>
      <c r="C508" s="3"/>
      <c r="D508" s="3"/>
      <c r="E508" s="3" t="s">
        <v>421</v>
      </c>
      <c r="F508" s="15"/>
      <c r="G508" s="15"/>
      <c r="H508" s="62"/>
      <c r="I508" s="46"/>
    </row>
    <row r="509" spans="2:9" s="10" customFormat="1" ht="13.15" customHeight="1" x14ac:dyDescent="0.2">
      <c r="B509" s="3"/>
      <c r="C509" s="1" t="s">
        <v>521</v>
      </c>
      <c r="D509" s="3"/>
      <c r="E509" s="3" t="s">
        <v>423</v>
      </c>
      <c r="F509" s="15" t="s">
        <v>136</v>
      </c>
      <c r="G509" s="15">
        <v>25</v>
      </c>
      <c r="H509" s="62"/>
      <c r="I509" s="46">
        <f>IF(F509 = "%", G509*H509/100,G509*H509)</f>
        <v>0</v>
      </c>
    </row>
    <row r="510" spans="2:9" x14ac:dyDescent="0.2">
      <c r="B510" s="3"/>
      <c r="C510" s="3"/>
      <c r="D510" s="3"/>
      <c r="E510" s="3"/>
      <c r="F510" s="15"/>
      <c r="G510" s="15"/>
      <c r="H510" s="62"/>
      <c r="I510" s="46"/>
    </row>
    <row r="511" spans="2:9" s="10" customFormat="1" ht="13.15" customHeight="1" x14ac:dyDescent="0.2">
      <c r="B511" s="3" t="s">
        <v>492</v>
      </c>
      <c r="C511" s="3"/>
      <c r="D511" s="3"/>
      <c r="E511" s="3" t="s">
        <v>422</v>
      </c>
      <c r="F511" s="15"/>
      <c r="G511" s="15"/>
      <c r="H511" s="62"/>
      <c r="I511" s="46"/>
    </row>
    <row r="512" spans="2:9" s="10" customFormat="1" ht="13.15" customHeight="1" x14ac:dyDescent="0.2">
      <c r="B512" s="3"/>
      <c r="C512" s="1" t="s">
        <v>521</v>
      </c>
      <c r="D512" s="3"/>
      <c r="E512" s="3" t="s">
        <v>423</v>
      </c>
      <c r="F512" s="15" t="s">
        <v>136</v>
      </c>
      <c r="G512" s="15">
        <v>25</v>
      </c>
      <c r="H512" s="62"/>
      <c r="I512" s="46">
        <f>IF(F512 = "%", G512*H512/100,G512*H512)</f>
        <v>0</v>
      </c>
    </row>
    <row r="513" spans="2:9" s="10" customFormat="1" ht="13.15" customHeight="1" x14ac:dyDescent="0.2">
      <c r="B513" s="1"/>
      <c r="C513" s="1"/>
      <c r="D513" s="1"/>
      <c r="E513" s="1"/>
      <c r="F513" s="14"/>
      <c r="G513" s="15"/>
      <c r="H513" s="76"/>
      <c r="I513" s="46"/>
    </row>
    <row r="514" spans="2:9" x14ac:dyDescent="0.2">
      <c r="B514" s="3" t="s">
        <v>493</v>
      </c>
      <c r="C514" s="1" t="s">
        <v>521</v>
      </c>
      <c r="D514" s="3"/>
      <c r="E514" s="3" t="s">
        <v>502</v>
      </c>
      <c r="F514" s="15" t="s">
        <v>136</v>
      </c>
      <c r="G514" s="15">
        <v>20</v>
      </c>
      <c r="H514" s="62"/>
      <c r="I514" s="46">
        <f>IF(F514 = "%", G514*H514/100,G514*H514)</f>
        <v>0</v>
      </c>
    </row>
    <row r="515" spans="2:9" s="10" customFormat="1" ht="13.15" customHeight="1" x14ac:dyDescent="0.2">
      <c r="B515" s="1"/>
      <c r="C515" s="1"/>
      <c r="D515" s="1"/>
      <c r="E515" s="1"/>
      <c r="F515" s="14"/>
      <c r="G515" s="15"/>
      <c r="H515" s="76"/>
      <c r="I515" s="46">
        <f>IF(F515 = "%", G515*H515/100,G515*H515)</f>
        <v>0</v>
      </c>
    </row>
    <row r="516" spans="2:9" s="10" customFormat="1" ht="13.15" customHeight="1" x14ac:dyDescent="0.2">
      <c r="B516" s="3" t="s">
        <v>494</v>
      </c>
      <c r="C516" s="1" t="s">
        <v>521</v>
      </c>
      <c r="D516" s="3"/>
      <c r="E516" s="3" t="s">
        <v>499</v>
      </c>
      <c r="F516" s="15" t="s">
        <v>136</v>
      </c>
      <c r="G516" s="15">
        <v>50</v>
      </c>
      <c r="H516" s="62"/>
      <c r="I516" s="46">
        <f>IF(F516 = "%", G516*H516/100,G516*H516)</f>
        <v>0</v>
      </c>
    </row>
    <row r="517" spans="2:9" s="10" customFormat="1" ht="13.15" customHeight="1" x14ac:dyDescent="0.2">
      <c r="B517" s="3"/>
      <c r="C517" s="3"/>
      <c r="D517" s="3"/>
      <c r="E517" s="3"/>
      <c r="F517" s="15"/>
      <c r="G517" s="15"/>
      <c r="H517" s="62"/>
      <c r="I517" s="46"/>
    </row>
    <row r="518" spans="2:9" s="10" customFormat="1" ht="13.15" customHeight="1" x14ac:dyDescent="0.2">
      <c r="B518" s="3" t="s">
        <v>501</v>
      </c>
      <c r="C518" s="1" t="s">
        <v>521</v>
      </c>
      <c r="D518" s="3"/>
      <c r="E518" s="3" t="s">
        <v>325</v>
      </c>
      <c r="F518" s="15" t="s">
        <v>136</v>
      </c>
      <c r="G518" s="15">
        <v>10</v>
      </c>
      <c r="H518" s="62"/>
      <c r="I518" s="46">
        <f>IF(F518 = "%", G518*H518/100,G518*H518)</f>
        <v>0</v>
      </c>
    </row>
    <row r="519" spans="2:9" s="10" customFormat="1" ht="13.15" customHeight="1" x14ac:dyDescent="0.2">
      <c r="B519" s="3"/>
      <c r="C519" s="3"/>
      <c r="D519" s="3"/>
      <c r="E519" s="3"/>
      <c r="F519" s="15"/>
      <c r="G519" s="15"/>
      <c r="H519" s="62"/>
      <c r="I519" s="46"/>
    </row>
    <row r="520" spans="2:9" s="10" customFormat="1" ht="13.15" customHeight="1" x14ac:dyDescent="0.2">
      <c r="B520" s="3"/>
      <c r="C520" s="3"/>
      <c r="D520" s="3"/>
      <c r="E520" s="3"/>
      <c r="F520" s="15"/>
      <c r="G520" s="15"/>
      <c r="H520" s="62"/>
      <c r="I520" s="46"/>
    </row>
    <row r="521" spans="2:9" s="10" customFormat="1" ht="13.15" customHeight="1" x14ac:dyDescent="0.2">
      <c r="B521" s="3"/>
      <c r="C521" s="3"/>
      <c r="D521" s="3"/>
      <c r="E521" s="3"/>
      <c r="F521" s="15"/>
      <c r="G521" s="15"/>
      <c r="H521" s="62"/>
      <c r="I521" s="46"/>
    </row>
    <row r="522" spans="2:9" s="10" customFormat="1" ht="13.15" customHeight="1" x14ac:dyDescent="0.2">
      <c r="B522" s="3"/>
      <c r="C522" s="3"/>
      <c r="D522" s="3"/>
      <c r="E522" s="3"/>
      <c r="F522" s="15"/>
      <c r="G522" s="15"/>
      <c r="H522" s="62"/>
      <c r="I522" s="46"/>
    </row>
    <row r="523" spans="2:9" s="10" customFormat="1" ht="13.15" customHeight="1" x14ac:dyDescent="0.2">
      <c r="B523" s="3"/>
      <c r="C523" s="3"/>
      <c r="D523" s="3"/>
      <c r="E523" s="3"/>
      <c r="F523" s="15"/>
      <c r="G523" s="15"/>
      <c r="H523" s="62"/>
      <c r="I523" s="46"/>
    </row>
    <row r="524" spans="2:9" s="10" customFormat="1" ht="13.15" customHeight="1" x14ac:dyDescent="0.2">
      <c r="B524" s="3"/>
      <c r="C524" s="3"/>
      <c r="D524" s="3"/>
      <c r="E524" s="3"/>
      <c r="F524" s="15"/>
      <c r="G524" s="15"/>
      <c r="H524" s="62"/>
      <c r="I524" s="46"/>
    </row>
    <row r="525" spans="2:9" s="10" customFormat="1" ht="13.15" customHeight="1" x14ac:dyDescent="0.2">
      <c r="B525" s="3"/>
      <c r="C525" s="3"/>
      <c r="D525" s="3"/>
      <c r="E525" s="3"/>
      <c r="F525" s="15"/>
      <c r="G525" s="15"/>
      <c r="H525" s="62"/>
      <c r="I525" s="46"/>
    </row>
    <row r="526" spans="2:9" s="10" customFormat="1" ht="13.15" customHeight="1" x14ac:dyDescent="0.2">
      <c r="B526" s="3"/>
      <c r="C526" s="3"/>
      <c r="D526" s="3"/>
      <c r="E526" s="3"/>
      <c r="F526" s="15"/>
      <c r="G526" s="15"/>
      <c r="H526" s="62"/>
      <c r="I526" s="46"/>
    </row>
    <row r="527" spans="2:9" s="10" customFormat="1" ht="13.15" customHeight="1" x14ac:dyDescent="0.2">
      <c r="B527" s="3"/>
      <c r="C527" s="3"/>
      <c r="D527" s="3"/>
      <c r="E527" s="3"/>
      <c r="F527" s="15"/>
      <c r="G527" s="15"/>
      <c r="H527" s="62"/>
      <c r="I527" s="46"/>
    </row>
    <row r="528" spans="2:9" s="10" customFormat="1" ht="13.15" customHeight="1" x14ac:dyDescent="0.2">
      <c r="B528" s="3"/>
      <c r="C528" s="3"/>
      <c r="D528" s="3"/>
      <c r="E528" s="3"/>
      <c r="F528" s="15"/>
      <c r="G528" s="15"/>
      <c r="H528" s="62"/>
      <c r="I528" s="46"/>
    </row>
    <row r="529" spans="1:9" s="10" customFormat="1" ht="12.75" x14ac:dyDescent="0.2">
      <c r="B529" s="1"/>
      <c r="C529" s="1"/>
      <c r="D529" s="1"/>
      <c r="E529" s="1"/>
      <c r="F529" s="14"/>
      <c r="G529" s="15"/>
      <c r="H529" s="46"/>
      <c r="I529" s="46"/>
    </row>
    <row r="530" spans="1:9" s="27" customFormat="1" ht="14.25" customHeight="1" x14ac:dyDescent="0.2">
      <c r="B530" s="24" t="s">
        <v>50</v>
      </c>
      <c r="C530" s="24"/>
      <c r="D530" s="25"/>
      <c r="E530" s="5"/>
      <c r="F530" s="26"/>
      <c r="G530" s="26"/>
      <c r="H530" s="77"/>
      <c r="I530" s="61">
        <f>SUM(I490:I529)</f>
        <v>0</v>
      </c>
    </row>
    <row r="531" spans="1:9" s="8" customFormat="1" ht="12" x14ac:dyDescent="0.2">
      <c r="B531" s="11" t="str">
        <f>+B$1</f>
        <v>NAMA KHOI MUNICIPALITY</v>
      </c>
      <c r="C531" s="11"/>
      <c r="F531" s="16"/>
      <c r="G531" s="16"/>
      <c r="H531" s="63"/>
      <c r="I531" s="63"/>
    </row>
    <row r="532" spans="1:9" s="8" customFormat="1" ht="12" x14ac:dyDescent="0.2">
      <c r="B532" s="11"/>
      <c r="C532" s="11"/>
      <c r="F532" s="16"/>
      <c r="G532" s="16"/>
      <c r="H532" s="63"/>
      <c r="I532" s="63"/>
    </row>
    <row r="533" spans="1:9" s="8" customFormat="1" ht="12" x14ac:dyDescent="0.2">
      <c r="B533" s="11" t="str">
        <f>+B$3</f>
        <v>WATER AND SANITATION</v>
      </c>
      <c r="C533" s="11"/>
      <c r="F533" s="16"/>
      <c r="G533" s="16"/>
      <c r="H533" s="63"/>
      <c r="I533" s="63"/>
    </row>
    <row r="534" spans="1:9" s="8" customFormat="1" ht="12" x14ac:dyDescent="0.2">
      <c r="B534" s="11"/>
      <c r="C534" s="11"/>
      <c r="F534" s="16"/>
      <c r="G534" s="16"/>
      <c r="H534" s="63"/>
      <c r="I534" s="63"/>
    </row>
    <row r="535" spans="1:9" s="8" customFormat="1" ht="12" x14ac:dyDescent="0.2">
      <c r="B535" s="11" t="str">
        <f>+B$5</f>
        <v xml:space="preserve">CONTRACT NO: </v>
      </c>
      <c r="C535" s="11"/>
      <c r="E535" s="132" t="s">
        <v>522</v>
      </c>
      <c r="F535" s="16"/>
      <c r="G535" s="16"/>
      <c r="H535" s="63"/>
      <c r="I535" s="63"/>
    </row>
    <row r="536" spans="1:9" s="8" customFormat="1" ht="12" x14ac:dyDescent="0.2">
      <c r="B536" s="11"/>
      <c r="C536" s="11"/>
      <c r="F536" s="16"/>
      <c r="G536" s="16"/>
      <c r="H536" s="63"/>
      <c r="I536" s="63"/>
    </row>
    <row r="537" spans="1:9" s="8" customFormat="1" ht="12" x14ac:dyDescent="0.2">
      <c r="B537" s="11" t="str">
        <f>+B$7</f>
        <v>VAALHOEK, O'KIEP, SEWER RETICULATION NETWORK</v>
      </c>
      <c r="C537" s="11"/>
      <c r="F537" s="16"/>
      <c r="G537" s="16"/>
      <c r="H537" s="63"/>
      <c r="I537" s="63"/>
    </row>
    <row r="538" spans="1:9" s="6" customFormat="1" ht="12.75" x14ac:dyDescent="0.2">
      <c r="F538" s="18"/>
      <c r="G538" s="18"/>
      <c r="H538" s="72"/>
      <c r="I538" s="64" t="s">
        <v>431</v>
      </c>
    </row>
    <row r="539" spans="1:9" s="10" customFormat="1" ht="28.35" customHeight="1" x14ac:dyDescent="0.2">
      <c r="B539" s="19" t="s">
        <v>1</v>
      </c>
      <c r="C539" s="19" t="s">
        <v>521</v>
      </c>
      <c r="D539" s="19" t="s">
        <v>2</v>
      </c>
      <c r="E539" s="19" t="s">
        <v>3</v>
      </c>
      <c r="F539" s="20" t="s">
        <v>4</v>
      </c>
      <c r="G539" s="20" t="s">
        <v>5</v>
      </c>
      <c r="H539" s="75" t="s">
        <v>6</v>
      </c>
      <c r="I539" s="65" t="s">
        <v>7</v>
      </c>
    </row>
    <row r="540" spans="1:9" s="27" customFormat="1" ht="14.25" customHeight="1" x14ac:dyDescent="0.2">
      <c r="B540" s="24" t="s">
        <v>51</v>
      </c>
      <c r="C540" s="24"/>
      <c r="D540" s="25"/>
      <c r="E540" s="5"/>
      <c r="F540" s="26"/>
      <c r="G540" s="26"/>
      <c r="H540" s="77"/>
      <c r="I540" s="61">
        <f>+I530</f>
        <v>0</v>
      </c>
    </row>
    <row r="541" spans="1:9" s="10" customFormat="1" ht="12.75" x14ac:dyDescent="0.2">
      <c r="B541" s="1"/>
      <c r="C541" s="1"/>
      <c r="D541" s="1"/>
      <c r="E541" s="2" t="s">
        <v>228</v>
      </c>
      <c r="F541" s="14"/>
      <c r="G541" s="15"/>
      <c r="H541" s="46"/>
      <c r="I541" s="46"/>
    </row>
    <row r="542" spans="1:9" s="10" customFormat="1" ht="12.75" x14ac:dyDescent="0.2">
      <c r="B542" s="1"/>
      <c r="C542" s="1"/>
      <c r="D542" s="1"/>
      <c r="E542" s="1"/>
      <c r="F542" s="14"/>
      <c r="G542" s="15"/>
      <c r="H542" s="46"/>
      <c r="I542" s="46"/>
    </row>
    <row r="543" spans="1:9" s="10" customFormat="1" ht="11.85" customHeight="1" x14ac:dyDescent="0.2">
      <c r="B543" s="1" t="s">
        <v>238</v>
      </c>
      <c r="C543" s="1"/>
      <c r="D543" s="1"/>
      <c r="E543" s="2" t="s">
        <v>167</v>
      </c>
      <c r="F543" s="14"/>
      <c r="G543" s="15"/>
      <c r="H543" s="46"/>
      <c r="I543" s="46"/>
    </row>
    <row r="544" spans="1:9" s="10" customFormat="1" ht="12.75" x14ac:dyDescent="0.2">
      <c r="A544" s="10">
        <v>354</v>
      </c>
      <c r="B544" s="3"/>
      <c r="C544" s="3"/>
      <c r="D544" s="3"/>
      <c r="E544" s="3"/>
      <c r="F544" s="15"/>
      <c r="G544" s="15"/>
      <c r="H544" s="62"/>
      <c r="I544" s="62"/>
    </row>
    <row r="545" spans="1:9" s="10" customFormat="1" ht="25.5" x14ac:dyDescent="0.2">
      <c r="B545" s="1" t="s">
        <v>495</v>
      </c>
      <c r="C545" s="1"/>
      <c r="D545" s="1" t="s">
        <v>260</v>
      </c>
      <c r="E545" s="1" t="s">
        <v>216</v>
      </c>
      <c r="F545" s="14"/>
      <c r="G545" s="15"/>
      <c r="H545" s="46"/>
      <c r="I545" s="46"/>
    </row>
    <row r="546" spans="1:9" s="10" customFormat="1" ht="11.85" customHeight="1" x14ac:dyDescent="0.2">
      <c r="B546" s="1"/>
      <c r="C546" s="1"/>
      <c r="D546" s="1"/>
      <c r="E546" s="1" t="s">
        <v>474</v>
      </c>
      <c r="F546" s="14" t="s">
        <v>128</v>
      </c>
      <c r="G546" s="15">
        <v>100</v>
      </c>
      <c r="H546" s="76"/>
      <c r="I546" s="46">
        <f>IF(F546 = "%", G546*H546/100,G546*H546)</f>
        <v>0</v>
      </c>
    </row>
    <row r="547" spans="1:9" s="10" customFormat="1" ht="12.75" x14ac:dyDescent="0.2">
      <c r="A547" s="10">
        <v>357</v>
      </c>
      <c r="B547" s="3"/>
      <c r="C547" s="3"/>
      <c r="D547" s="3"/>
      <c r="E547" s="3"/>
      <c r="F547" s="15"/>
      <c r="G547" s="15"/>
      <c r="H547" s="62"/>
      <c r="I547" s="62"/>
    </row>
    <row r="548" spans="1:9" s="10" customFormat="1" ht="12.75" x14ac:dyDescent="0.2">
      <c r="B548" s="3"/>
      <c r="C548" s="3"/>
      <c r="D548" s="3"/>
      <c r="E548" s="3" t="s">
        <v>322</v>
      </c>
      <c r="F548" s="14" t="s">
        <v>128</v>
      </c>
      <c r="G548" s="15">
        <v>400</v>
      </c>
      <c r="H548" s="76"/>
      <c r="I548" s="46">
        <f>IF(F548 = "%", G548*H548/100,G548*H548)</f>
        <v>0</v>
      </c>
    </row>
    <row r="549" spans="1:9" s="10" customFormat="1" ht="12.75" x14ac:dyDescent="0.2">
      <c r="B549" s="3"/>
      <c r="C549" s="3"/>
      <c r="D549" s="3"/>
      <c r="E549" s="3"/>
      <c r="F549" s="15"/>
      <c r="G549" s="15"/>
      <c r="H549" s="62"/>
      <c r="I549" s="62"/>
    </row>
    <row r="550" spans="1:9" s="10" customFormat="1" ht="12.75" x14ac:dyDescent="0.2">
      <c r="B550" s="3"/>
      <c r="C550" s="3"/>
      <c r="D550" s="3"/>
      <c r="E550" s="3" t="s">
        <v>323</v>
      </c>
      <c r="F550" s="14" t="s">
        <v>128</v>
      </c>
      <c r="G550" s="15">
        <v>400</v>
      </c>
      <c r="H550" s="76"/>
      <c r="I550" s="46">
        <f>IF(F550 = "%", G550*H550/100,G550*H550)</f>
        <v>0</v>
      </c>
    </row>
    <row r="551" spans="1:9" s="10" customFormat="1" ht="12.75" x14ac:dyDescent="0.2">
      <c r="B551" s="3"/>
      <c r="C551" s="3"/>
      <c r="D551" s="3"/>
      <c r="E551" s="3"/>
      <c r="F551" s="15"/>
      <c r="G551" s="15"/>
      <c r="H551" s="62"/>
      <c r="I551" s="62"/>
    </row>
    <row r="552" spans="1:9" s="10" customFormat="1" ht="12.75" x14ac:dyDescent="0.2">
      <c r="B552" s="3"/>
      <c r="C552" s="3"/>
      <c r="D552" s="3"/>
      <c r="E552" s="1" t="s">
        <v>324</v>
      </c>
      <c r="F552" s="14" t="s">
        <v>128</v>
      </c>
      <c r="G552" s="15">
        <v>400</v>
      </c>
      <c r="H552" s="76"/>
      <c r="I552" s="46">
        <f>IF(F552 = "%", G552*H552/100,G552*H552)</f>
        <v>0</v>
      </c>
    </row>
    <row r="553" spans="1:9" s="10" customFormat="1" ht="12.75" x14ac:dyDescent="0.2">
      <c r="B553" s="3"/>
      <c r="C553" s="3"/>
      <c r="D553" s="3"/>
      <c r="E553" s="3"/>
      <c r="F553" s="15"/>
      <c r="G553" s="15"/>
      <c r="H553" s="62"/>
      <c r="I553" s="62"/>
    </row>
    <row r="554" spans="1:9" s="10" customFormat="1" ht="25.5" x14ac:dyDescent="0.2">
      <c r="B554" s="1" t="s">
        <v>496</v>
      </c>
      <c r="C554" s="1"/>
      <c r="D554" s="1" t="s">
        <v>259</v>
      </c>
      <c r="E554" s="1" t="s">
        <v>217</v>
      </c>
      <c r="F554" s="14"/>
      <c r="G554" s="15"/>
      <c r="H554" s="46"/>
      <c r="I554" s="46"/>
    </row>
    <row r="555" spans="1:9" s="10" customFormat="1" ht="12.75" x14ac:dyDescent="0.2">
      <c r="B555" s="1"/>
      <c r="C555" s="1"/>
      <c r="D555" s="1"/>
      <c r="E555" s="1" t="s">
        <v>475</v>
      </c>
      <c r="F555" s="14" t="s">
        <v>23</v>
      </c>
      <c r="G555" s="15">
        <v>15</v>
      </c>
      <c r="H555" s="76"/>
      <c r="I555" s="46">
        <f>IF(F555 = "%", G555*H555/100,G555*H555)</f>
        <v>0</v>
      </c>
    </row>
    <row r="556" spans="1:9" s="10" customFormat="1" ht="12.75" x14ac:dyDescent="0.2">
      <c r="B556" s="3"/>
      <c r="C556" s="3"/>
      <c r="D556" s="3"/>
      <c r="E556" s="3"/>
      <c r="F556" s="15"/>
      <c r="G556" s="15"/>
      <c r="H556" s="62"/>
      <c r="I556" s="62"/>
    </row>
    <row r="557" spans="1:9" s="10" customFormat="1" ht="12.75" x14ac:dyDescent="0.2">
      <c r="B557" s="1"/>
      <c r="C557" s="1"/>
      <c r="D557" s="1"/>
      <c r="E557" s="1" t="s">
        <v>232</v>
      </c>
      <c r="F557" s="14" t="s">
        <v>23</v>
      </c>
      <c r="G557" s="15">
        <v>10</v>
      </c>
      <c r="H557" s="76"/>
      <c r="I557" s="46">
        <f>IF(F557 = "%", G557*H557/100,G557*H557)</f>
        <v>0</v>
      </c>
    </row>
    <row r="558" spans="1:9" s="10" customFormat="1" ht="12.75" x14ac:dyDescent="0.2">
      <c r="B558" s="3"/>
      <c r="C558" s="3"/>
      <c r="D558" s="3"/>
      <c r="E558" s="3"/>
      <c r="F558" s="15"/>
      <c r="G558" s="15"/>
      <c r="H558" s="62"/>
      <c r="I558" s="62"/>
    </row>
    <row r="559" spans="1:9" s="10" customFormat="1" ht="12.75" x14ac:dyDescent="0.2">
      <c r="B559" s="1"/>
      <c r="C559" s="1"/>
      <c r="D559" s="1"/>
      <c r="E559" s="1" t="s">
        <v>218</v>
      </c>
      <c r="F559" s="14" t="s">
        <v>23</v>
      </c>
      <c r="G559" s="15">
        <v>30</v>
      </c>
      <c r="H559" s="76"/>
      <c r="I559" s="46">
        <f>IF(F559 = "%", G559*H559/100,G559*H559)</f>
        <v>0</v>
      </c>
    </row>
    <row r="560" spans="1:9" s="10" customFormat="1" ht="12.75" x14ac:dyDescent="0.2">
      <c r="B560" s="3"/>
      <c r="C560" s="3"/>
      <c r="D560" s="3"/>
      <c r="E560" s="3"/>
      <c r="F560" s="15"/>
      <c r="G560" s="15"/>
      <c r="H560" s="62"/>
      <c r="I560" s="62"/>
    </row>
    <row r="561" spans="2:9" s="10" customFormat="1" ht="12.75" x14ac:dyDescent="0.2">
      <c r="B561" s="1"/>
      <c r="C561" s="1"/>
      <c r="D561" s="1"/>
      <c r="E561" s="1" t="s">
        <v>233</v>
      </c>
      <c r="F561" s="14" t="s">
        <v>23</v>
      </c>
      <c r="G561" s="15">
        <v>300</v>
      </c>
      <c r="H561" s="76"/>
      <c r="I561" s="46">
        <f>IF(F561 = "%", G561*H561/100,G561*H561)</f>
        <v>0</v>
      </c>
    </row>
    <row r="562" spans="2:9" s="10" customFormat="1" ht="12.75" x14ac:dyDescent="0.2">
      <c r="B562" s="3"/>
      <c r="C562" s="3"/>
      <c r="D562" s="3"/>
      <c r="E562" s="3"/>
      <c r="F562" s="15"/>
      <c r="G562" s="15"/>
      <c r="H562" s="62"/>
      <c r="I562" s="62"/>
    </row>
    <row r="563" spans="2:9" s="10" customFormat="1" ht="12.75" x14ac:dyDescent="0.2">
      <c r="B563" s="1"/>
      <c r="C563" s="1"/>
      <c r="D563" s="1"/>
      <c r="E563" s="1" t="s">
        <v>234</v>
      </c>
      <c r="F563" s="14" t="s">
        <v>23</v>
      </c>
      <c r="G563" s="15">
        <v>30</v>
      </c>
      <c r="H563" s="76"/>
      <c r="I563" s="46">
        <f>IF(F563 = "%", G563*H563/100,G563*H563)</f>
        <v>0</v>
      </c>
    </row>
    <row r="564" spans="2:9" s="10" customFormat="1" ht="12.75" x14ac:dyDescent="0.2">
      <c r="B564" s="3"/>
      <c r="C564" s="3"/>
      <c r="D564" s="3"/>
      <c r="E564" s="3"/>
      <c r="F564" s="15"/>
      <c r="G564" s="15"/>
      <c r="H564" s="62"/>
      <c r="I564" s="62"/>
    </row>
    <row r="565" spans="2:9" s="10" customFormat="1" ht="12.75" x14ac:dyDescent="0.2">
      <c r="B565" s="1"/>
      <c r="C565" s="1"/>
      <c r="D565" s="1"/>
      <c r="E565" s="1" t="s">
        <v>235</v>
      </c>
      <c r="F565" s="14" t="s">
        <v>23</v>
      </c>
      <c r="G565" s="15">
        <v>20</v>
      </c>
      <c r="H565" s="76"/>
      <c r="I565" s="46">
        <f>IF(F565 = "%", G565*H565/100,G565*H565)</f>
        <v>0</v>
      </c>
    </row>
    <row r="566" spans="2:9" s="10" customFormat="1" ht="12.75" x14ac:dyDescent="0.2">
      <c r="B566" s="3"/>
      <c r="C566" s="3"/>
      <c r="D566" s="3"/>
      <c r="E566" s="3"/>
      <c r="F566" s="15"/>
      <c r="G566" s="15"/>
      <c r="H566" s="62"/>
      <c r="I566" s="62"/>
    </row>
    <row r="567" spans="2:9" s="10" customFormat="1" ht="12.75" x14ac:dyDescent="0.2">
      <c r="B567" s="1"/>
      <c r="C567" s="1"/>
      <c r="D567" s="1"/>
      <c r="E567" s="1" t="s">
        <v>506</v>
      </c>
      <c r="F567" s="14" t="s">
        <v>23</v>
      </c>
      <c r="G567" s="15">
        <v>10</v>
      </c>
      <c r="H567" s="76"/>
      <c r="I567" s="46">
        <f>IF(F567 = "%", G567*H567/100,G567*H567)</f>
        <v>0</v>
      </c>
    </row>
    <row r="568" spans="2:9" s="10" customFormat="1" ht="12.75" x14ac:dyDescent="0.2">
      <c r="B568" s="3"/>
      <c r="C568" s="3"/>
      <c r="D568" s="3"/>
      <c r="E568" s="3"/>
      <c r="F568" s="15"/>
      <c r="G568" s="15"/>
      <c r="H568" s="62"/>
      <c r="I568" s="62"/>
    </row>
    <row r="569" spans="2:9" s="10" customFormat="1" ht="12.75" x14ac:dyDescent="0.2">
      <c r="B569" s="1"/>
      <c r="C569" s="1"/>
      <c r="D569" s="1"/>
      <c r="E569" s="1" t="s">
        <v>236</v>
      </c>
      <c r="F569" s="14" t="s">
        <v>23</v>
      </c>
      <c r="G569" s="15">
        <v>20</v>
      </c>
      <c r="H569" s="76"/>
      <c r="I569" s="46">
        <f>IF(F569 = "%", G569*H569/100,G569*H569)</f>
        <v>0</v>
      </c>
    </row>
    <row r="570" spans="2:9" s="10" customFormat="1" ht="12.75" x14ac:dyDescent="0.2">
      <c r="B570" s="3"/>
      <c r="C570" s="3"/>
      <c r="D570" s="3"/>
      <c r="E570" s="3"/>
      <c r="F570" s="15"/>
      <c r="G570" s="15"/>
      <c r="H570" s="62"/>
      <c r="I570" s="62"/>
    </row>
    <row r="571" spans="2:9" s="10" customFormat="1" ht="12.75" x14ac:dyDescent="0.2">
      <c r="B571" s="1"/>
      <c r="C571" s="1"/>
      <c r="D571" s="1"/>
      <c r="E571" s="1" t="s">
        <v>237</v>
      </c>
      <c r="F571" s="14" t="s">
        <v>23</v>
      </c>
      <c r="G571" s="15">
        <v>20</v>
      </c>
      <c r="H571" s="76"/>
      <c r="I571" s="46">
        <f>IF(F571 = "%", G571*H571/100,G571*H571)</f>
        <v>0</v>
      </c>
    </row>
    <row r="572" spans="2:9" s="10" customFormat="1" ht="12.75" x14ac:dyDescent="0.2">
      <c r="B572" s="3"/>
      <c r="C572" s="3"/>
      <c r="D572" s="3"/>
      <c r="E572" s="3"/>
      <c r="F572" s="15"/>
      <c r="G572" s="15"/>
      <c r="H572" s="62"/>
      <c r="I572" s="62"/>
    </row>
    <row r="573" spans="2:9" ht="25.5" x14ac:dyDescent="0.2">
      <c r="B573" s="3" t="s">
        <v>241</v>
      </c>
      <c r="C573" s="3"/>
      <c r="D573" s="3"/>
      <c r="E573" s="4" t="s">
        <v>295</v>
      </c>
      <c r="F573" s="15" t="s">
        <v>14</v>
      </c>
      <c r="G573" s="15">
        <v>1</v>
      </c>
      <c r="H573" s="62"/>
      <c r="I573" s="46">
        <f>IF(F573 = "%", G573*H573/100,G573*H573)</f>
        <v>0</v>
      </c>
    </row>
    <row r="574" spans="2:9" x14ac:dyDescent="0.2">
      <c r="B574" s="3"/>
      <c r="C574" s="3"/>
      <c r="D574" s="3"/>
      <c r="E574" s="3"/>
      <c r="F574" s="15"/>
      <c r="G574" s="15"/>
      <c r="H574" s="62"/>
      <c r="I574" s="62"/>
    </row>
    <row r="575" spans="2:9" s="10" customFormat="1" ht="25.5" x14ac:dyDescent="0.2">
      <c r="B575" s="1" t="s">
        <v>225</v>
      </c>
      <c r="C575" s="1"/>
      <c r="D575" s="1" t="s">
        <v>168</v>
      </c>
      <c r="E575" s="2" t="s">
        <v>169</v>
      </c>
      <c r="F575" s="14" t="s">
        <v>138</v>
      </c>
      <c r="G575" s="15">
        <v>100</v>
      </c>
      <c r="H575" s="76"/>
      <c r="I575" s="46">
        <f>IF(F575 = "%", G575*H575/100,G575*H575)</f>
        <v>0</v>
      </c>
    </row>
    <row r="576" spans="2:9" s="10" customFormat="1" ht="12.75" x14ac:dyDescent="0.2">
      <c r="B576" s="3"/>
      <c r="C576" s="3"/>
      <c r="D576" s="3"/>
      <c r="E576" s="3"/>
      <c r="F576" s="15"/>
      <c r="G576" s="15"/>
      <c r="H576" s="62"/>
      <c r="I576" s="62"/>
    </row>
    <row r="577" spans="1:9" s="10" customFormat="1" ht="12.75" x14ac:dyDescent="0.2">
      <c r="B577" s="1"/>
      <c r="C577" s="1"/>
      <c r="D577" s="1"/>
      <c r="E577" s="2"/>
      <c r="F577" s="14"/>
      <c r="G577" s="15"/>
      <c r="H577" s="76"/>
      <c r="I577" s="46"/>
    </row>
    <row r="578" spans="1:9" s="10" customFormat="1" ht="12.75" x14ac:dyDescent="0.2">
      <c r="B578" s="1"/>
      <c r="C578" s="1"/>
      <c r="D578" s="1"/>
      <c r="E578" s="2"/>
      <c r="F578" s="14"/>
      <c r="G578" s="15"/>
      <c r="H578" s="76"/>
      <c r="I578" s="46"/>
    </row>
    <row r="579" spans="1:9" s="10" customFormat="1" ht="12.75" x14ac:dyDescent="0.2">
      <c r="B579" s="13"/>
      <c r="C579" s="13"/>
      <c r="D579" s="13"/>
      <c r="E579" s="82"/>
      <c r="F579" s="30"/>
      <c r="G579" s="17"/>
      <c r="H579" s="80"/>
      <c r="I579" s="81"/>
    </row>
    <row r="580" spans="1:9" s="27" customFormat="1" ht="14.25" customHeight="1" x14ac:dyDescent="0.2">
      <c r="B580" s="24" t="s">
        <v>50</v>
      </c>
      <c r="C580" s="24"/>
      <c r="D580" s="25"/>
      <c r="E580" s="5"/>
      <c r="F580" s="26"/>
      <c r="G580" s="26"/>
      <c r="H580" s="77"/>
      <c r="I580" s="61">
        <f>SUM(I540:I579)</f>
        <v>0</v>
      </c>
    </row>
    <row r="581" spans="1:9" s="8" customFormat="1" ht="12" x14ac:dyDescent="0.2">
      <c r="B581" s="11" t="str">
        <f>+B$1</f>
        <v>NAMA KHOI MUNICIPALITY</v>
      </c>
      <c r="C581" s="11"/>
      <c r="F581" s="16"/>
      <c r="G581" s="16"/>
      <c r="H581" s="63"/>
      <c r="I581" s="63"/>
    </row>
    <row r="582" spans="1:9" s="8" customFormat="1" ht="12" x14ac:dyDescent="0.2">
      <c r="B582" s="11"/>
      <c r="C582" s="11"/>
      <c r="F582" s="16"/>
      <c r="G582" s="16"/>
      <c r="H582" s="63"/>
      <c r="I582" s="63"/>
    </row>
    <row r="583" spans="1:9" s="8" customFormat="1" ht="12" x14ac:dyDescent="0.2">
      <c r="B583" s="11" t="str">
        <f>+B$3</f>
        <v>WATER AND SANITATION</v>
      </c>
      <c r="C583" s="11"/>
      <c r="F583" s="16"/>
      <c r="G583" s="16"/>
      <c r="H583" s="63"/>
      <c r="I583" s="63"/>
    </row>
    <row r="584" spans="1:9" s="8" customFormat="1" ht="12" x14ac:dyDescent="0.2">
      <c r="B584" s="11"/>
      <c r="C584" s="11"/>
      <c r="F584" s="16"/>
      <c r="G584" s="16"/>
      <c r="H584" s="63"/>
      <c r="I584" s="63"/>
    </row>
    <row r="585" spans="1:9" s="8" customFormat="1" ht="12" x14ac:dyDescent="0.2">
      <c r="B585" s="11" t="str">
        <f>+B$5</f>
        <v xml:space="preserve">CONTRACT NO: </v>
      </c>
      <c r="C585" s="11"/>
      <c r="E585" s="132" t="s">
        <v>522</v>
      </c>
      <c r="F585" s="16"/>
      <c r="G585" s="16"/>
      <c r="H585" s="63"/>
      <c r="I585" s="63"/>
    </row>
    <row r="586" spans="1:9" s="8" customFormat="1" ht="12" x14ac:dyDescent="0.2">
      <c r="B586" s="11"/>
      <c r="C586" s="11"/>
      <c r="F586" s="16"/>
      <c r="G586" s="16"/>
      <c r="H586" s="63"/>
      <c r="I586" s="63"/>
    </row>
    <row r="587" spans="1:9" s="8" customFormat="1" ht="12" x14ac:dyDescent="0.2">
      <c r="B587" s="11" t="str">
        <f>+B$7</f>
        <v>VAALHOEK, O'KIEP, SEWER RETICULATION NETWORK</v>
      </c>
      <c r="C587" s="11"/>
      <c r="F587" s="16"/>
      <c r="G587" s="16"/>
      <c r="H587" s="63"/>
      <c r="I587" s="63"/>
    </row>
    <row r="588" spans="1:9" s="6" customFormat="1" ht="12.75" x14ac:dyDescent="0.2">
      <c r="F588" s="18"/>
      <c r="G588" s="18"/>
      <c r="H588" s="72"/>
      <c r="I588" s="64" t="s">
        <v>431</v>
      </c>
    </row>
    <row r="589" spans="1:9" s="10" customFormat="1" ht="28.35" customHeight="1" x14ac:dyDescent="0.2">
      <c r="B589" s="19" t="s">
        <v>1</v>
      </c>
      <c r="C589" s="19" t="s">
        <v>521</v>
      </c>
      <c r="D589" s="19" t="s">
        <v>2</v>
      </c>
      <c r="E589" s="19" t="s">
        <v>3</v>
      </c>
      <c r="F589" s="20" t="s">
        <v>4</v>
      </c>
      <c r="G589" s="20" t="s">
        <v>5</v>
      </c>
      <c r="H589" s="75" t="s">
        <v>6</v>
      </c>
      <c r="I589" s="65" t="s">
        <v>7</v>
      </c>
    </row>
    <row r="590" spans="1:9" s="27" customFormat="1" ht="14.25" customHeight="1" x14ac:dyDescent="0.2">
      <c r="B590" s="24" t="s">
        <v>51</v>
      </c>
      <c r="C590" s="24"/>
      <c r="D590" s="25"/>
      <c r="E590" s="5"/>
      <c r="F590" s="26"/>
      <c r="G590" s="26"/>
      <c r="H590" s="77"/>
      <c r="I590" s="61">
        <f>I580</f>
        <v>0</v>
      </c>
    </row>
    <row r="591" spans="1:9" s="10" customFormat="1" ht="12.75" x14ac:dyDescent="0.2">
      <c r="A591" s="10">
        <v>371</v>
      </c>
      <c r="B591" s="22"/>
      <c r="C591" s="22"/>
      <c r="D591" s="22"/>
      <c r="E591" s="9"/>
      <c r="F591" s="29"/>
      <c r="G591" s="23"/>
      <c r="H591" s="66"/>
      <c r="I591" s="66"/>
    </row>
    <row r="592" spans="1:9" s="10" customFormat="1" ht="25.5" x14ac:dyDescent="0.2">
      <c r="A592" s="10">
        <v>383</v>
      </c>
      <c r="B592" s="1" t="s">
        <v>269</v>
      </c>
      <c r="C592" s="1"/>
      <c r="D592" s="1" t="s">
        <v>250</v>
      </c>
      <c r="E592" s="2" t="s">
        <v>177</v>
      </c>
      <c r="F592" s="14"/>
      <c r="G592" s="15"/>
      <c r="H592" s="46"/>
      <c r="I592" s="46"/>
    </row>
    <row r="593" spans="1:9" s="10" customFormat="1" ht="11.85" customHeight="1" x14ac:dyDescent="0.2">
      <c r="B593" s="3"/>
      <c r="C593" s="3"/>
      <c r="D593" s="3"/>
      <c r="E593" s="3"/>
      <c r="F593" s="15"/>
      <c r="G593" s="15"/>
      <c r="H593" s="62"/>
      <c r="I593" s="62"/>
    </row>
    <row r="594" spans="1:9" s="10" customFormat="1" ht="29.45" customHeight="1" x14ac:dyDescent="0.2">
      <c r="A594" s="10">
        <v>384</v>
      </c>
      <c r="B594" s="1" t="s">
        <v>299</v>
      </c>
      <c r="C594" s="1"/>
      <c r="D594" s="1"/>
      <c r="E594" s="1" t="s">
        <v>240</v>
      </c>
      <c r="F594" s="14" t="s">
        <v>138</v>
      </c>
      <c r="G594" s="15">
        <v>100</v>
      </c>
      <c r="H594" s="76"/>
      <c r="I594" s="46">
        <f>IF(F594 = "%", G594*H594/100,G594*H594)</f>
        <v>0</v>
      </c>
    </row>
    <row r="595" spans="1:9" s="10" customFormat="1" ht="11.85" customHeight="1" x14ac:dyDescent="0.2">
      <c r="B595" s="3"/>
      <c r="C595" s="3"/>
      <c r="D595" s="3"/>
      <c r="E595" s="3"/>
      <c r="F595" s="15"/>
      <c r="G595" s="15"/>
      <c r="H595" s="62"/>
      <c r="I595" s="62"/>
    </row>
    <row r="596" spans="1:9" s="10" customFormat="1" ht="28.15" customHeight="1" x14ac:dyDescent="0.2">
      <c r="A596" s="10">
        <v>385</v>
      </c>
      <c r="B596" s="1" t="s">
        <v>497</v>
      </c>
      <c r="C596" s="1"/>
      <c r="D596" s="1"/>
      <c r="E596" s="1" t="s">
        <v>268</v>
      </c>
      <c r="F596" s="14" t="s">
        <v>136</v>
      </c>
      <c r="G596" s="15">
        <v>300</v>
      </c>
      <c r="H596" s="76"/>
      <c r="I596" s="46">
        <f>IF(F596 = "%", G596*H596/100,G596*H596)</f>
        <v>0</v>
      </c>
    </row>
    <row r="597" spans="1:9" x14ac:dyDescent="0.2">
      <c r="B597" s="3"/>
      <c r="C597" s="3"/>
      <c r="D597" s="3"/>
      <c r="E597" s="3"/>
      <c r="F597" s="15"/>
      <c r="G597" s="15"/>
      <c r="H597" s="62"/>
      <c r="I597" s="62"/>
    </row>
    <row r="598" spans="1:9" ht="15" customHeight="1" x14ac:dyDescent="0.2">
      <c r="B598" s="1" t="s">
        <v>244</v>
      </c>
      <c r="C598" s="1"/>
      <c r="D598" s="1" t="s">
        <v>251</v>
      </c>
      <c r="E598" s="2" t="s">
        <v>230</v>
      </c>
      <c r="F598" s="14"/>
      <c r="G598" s="15"/>
      <c r="H598" s="46"/>
      <c r="I598" s="46"/>
    </row>
    <row r="599" spans="1:9" x14ac:dyDescent="0.2">
      <c r="B599" s="3"/>
      <c r="C599" s="3"/>
      <c r="D599" s="3"/>
      <c r="E599" s="3"/>
      <c r="F599" s="15"/>
      <c r="G599" s="15"/>
      <c r="H599" s="62"/>
      <c r="I599" s="62"/>
    </row>
    <row r="600" spans="1:9" x14ac:dyDescent="0.2">
      <c r="B600" s="1"/>
      <c r="C600" s="1"/>
      <c r="D600" s="1"/>
      <c r="E600" s="1" t="s">
        <v>231</v>
      </c>
      <c r="F600" s="14"/>
      <c r="G600" s="15"/>
      <c r="H600" s="46"/>
      <c r="I600" s="46"/>
    </row>
    <row r="601" spans="1:9" s="10" customFormat="1" ht="11.85" customHeight="1" x14ac:dyDescent="0.2">
      <c r="B601" s="3"/>
      <c r="C601" s="3"/>
      <c r="D601" s="3"/>
      <c r="E601" s="3"/>
      <c r="F601" s="15"/>
      <c r="G601" s="15"/>
      <c r="H601" s="62"/>
      <c r="I601" s="62"/>
    </row>
    <row r="602" spans="1:9" s="10" customFormat="1" ht="15" customHeight="1" x14ac:dyDescent="0.2">
      <c r="A602" s="10">
        <v>386</v>
      </c>
      <c r="B602" s="1" t="s">
        <v>434</v>
      </c>
      <c r="C602" s="1"/>
      <c r="D602" s="1" t="s">
        <v>253</v>
      </c>
      <c r="E602" s="1" t="s">
        <v>242</v>
      </c>
      <c r="F602" s="14" t="s">
        <v>138</v>
      </c>
      <c r="G602" s="15">
        <v>20</v>
      </c>
      <c r="H602" s="76"/>
      <c r="I602" s="46">
        <f>IF(F602 = "%", G602*H602/100,G602*H602)</f>
        <v>0</v>
      </c>
    </row>
    <row r="603" spans="1:9" s="10" customFormat="1" ht="11.85" customHeight="1" x14ac:dyDescent="0.2">
      <c r="B603" s="3"/>
      <c r="C603" s="3"/>
      <c r="D603" s="3"/>
      <c r="E603" s="3"/>
      <c r="F603" s="15"/>
      <c r="G603" s="15"/>
      <c r="H603" s="62"/>
      <c r="I603" s="62"/>
    </row>
    <row r="604" spans="1:9" s="10" customFormat="1" ht="15.6" customHeight="1" x14ac:dyDescent="0.2">
      <c r="A604" s="10">
        <v>387</v>
      </c>
      <c r="B604" s="1" t="s">
        <v>435</v>
      </c>
      <c r="C604" s="1"/>
      <c r="D604" s="1" t="s">
        <v>252</v>
      </c>
      <c r="E604" s="1" t="s">
        <v>243</v>
      </c>
      <c r="F604" s="14" t="s">
        <v>138</v>
      </c>
      <c r="G604" s="15">
        <v>20</v>
      </c>
      <c r="H604" s="76"/>
      <c r="I604" s="46">
        <f>IF(F604 = "%", G604*H604/100,G604*H604)</f>
        <v>0</v>
      </c>
    </row>
    <row r="605" spans="1:9" s="10" customFormat="1" ht="11.85" customHeight="1" x14ac:dyDescent="0.2">
      <c r="B605" s="3"/>
      <c r="C605" s="3"/>
      <c r="D605" s="3"/>
      <c r="E605" s="3"/>
      <c r="F605" s="15"/>
      <c r="G605" s="15"/>
      <c r="H605" s="62"/>
      <c r="I605" s="62"/>
    </row>
    <row r="606" spans="1:9" s="10" customFormat="1" ht="25.5" x14ac:dyDescent="0.2">
      <c r="A606" s="10">
        <v>388</v>
      </c>
      <c r="B606" s="3"/>
      <c r="C606" s="3"/>
      <c r="D606" s="3"/>
      <c r="E606" s="3" t="s">
        <v>452</v>
      </c>
      <c r="F606" s="15"/>
      <c r="G606" s="15"/>
      <c r="H606" s="62"/>
      <c r="I606" s="62"/>
    </row>
    <row r="607" spans="1:9" s="10" customFormat="1" ht="11.85" customHeight="1" x14ac:dyDescent="0.2">
      <c r="B607" s="3"/>
      <c r="C607" s="3"/>
      <c r="D607" s="3"/>
      <c r="E607" s="3"/>
      <c r="F607" s="15"/>
      <c r="G607" s="15"/>
      <c r="H607" s="62"/>
      <c r="I607" s="62"/>
    </row>
    <row r="608" spans="1:9" s="10" customFormat="1" ht="15.6" customHeight="1" x14ac:dyDescent="0.2">
      <c r="A608" s="10">
        <v>389</v>
      </c>
      <c r="B608" s="3" t="s">
        <v>436</v>
      </c>
      <c r="C608" s="3"/>
      <c r="D608" s="3"/>
      <c r="E608" s="3" t="s">
        <v>242</v>
      </c>
      <c r="F608" s="14" t="s">
        <v>138</v>
      </c>
      <c r="G608" s="15">
        <v>1305</v>
      </c>
      <c r="H608" s="76"/>
      <c r="I608" s="46">
        <f>IF(F608 = "%", G608*H608/100,G608*H608)</f>
        <v>0</v>
      </c>
    </row>
    <row r="609" spans="1:9" s="10" customFormat="1" ht="11.85" customHeight="1" x14ac:dyDescent="0.2">
      <c r="B609" s="3"/>
      <c r="C609" s="3"/>
      <c r="D609" s="3"/>
      <c r="E609" s="3"/>
      <c r="F609" s="15"/>
      <c r="G609" s="15"/>
      <c r="H609" s="62"/>
      <c r="I609" s="62"/>
    </row>
    <row r="610" spans="1:9" s="10" customFormat="1" ht="11.85" customHeight="1" x14ac:dyDescent="0.2">
      <c r="B610" s="3" t="s">
        <v>437</v>
      </c>
      <c r="C610" s="3"/>
      <c r="D610" s="3"/>
      <c r="E610" s="3" t="s">
        <v>243</v>
      </c>
      <c r="F610" s="14" t="s">
        <v>138</v>
      </c>
      <c r="G610" s="15">
        <v>4325</v>
      </c>
      <c r="H610" s="76"/>
      <c r="I610" s="46">
        <f>IF(F610 = "%", G610*H610/100,G610*H610)</f>
        <v>0</v>
      </c>
    </row>
    <row r="611" spans="1:9" s="10" customFormat="1" ht="11.85" customHeight="1" x14ac:dyDescent="0.2">
      <c r="B611" s="3"/>
      <c r="C611" s="3"/>
      <c r="D611" s="3"/>
      <c r="E611" s="3"/>
      <c r="F611" s="15"/>
      <c r="G611" s="15"/>
      <c r="H611" s="62"/>
      <c r="I611" s="62"/>
    </row>
    <row r="612" spans="1:9" s="10" customFormat="1" ht="11.85" customHeight="1" x14ac:dyDescent="0.2">
      <c r="B612" s="3" t="s">
        <v>438</v>
      </c>
      <c r="C612" s="3"/>
      <c r="D612" s="3"/>
      <c r="E612" s="3" t="s">
        <v>424</v>
      </c>
      <c r="F612" s="14" t="s">
        <v>138</v>
      </c>
      <c r="G612" s="15">
        <v>50</v>
      </c>
      <c r="H612" s="76"/>
      <c r="I612" s="46">
        <f>IF(F612 = "%", G612*H612/100,G612*H612)</f>
        <v>0</v>
      </c>
    </row>
    <row r="613" spans="1:9" s="10" customFormat="1" ht="11.85" customHeight="1" x14ac:dyDescent="0.2">
      <c r="B613" s="3"/>
      <c r="C613" s="3"/>
      <c r="D613" s="3"/>
      <c r="E613" s="3"/>
      <c r="F613" s="15"/>
      <c r="G613" s="15"/>
      <c r="H613" s="62"/>
      <c r="I613" s="62"/>
    </row>
    <row r="614" spans="1:9" s="10" customFormat="1" ht="12.75" x14ac:dyDescent="0.2">
      <c r="B614" s="3" t="s">
        <v>439</v>
      </c>
      <c r="C614" s="3"/>
      <c r="D614" s="3"/>
      <c r="E614" s="3" t="s">
        <v>425</v>
      </c>
      <c r="F614" s="14" t="s">
        <v>138</v>
      </c>
      <c r="G614" s="15">
        <v>10</v>
      </c>
      <c r="H614" s="76"/>
      <c r="I614" s="46">
        <f>IF(F614 = "%", G614*H614/100,G614*H614)</f>
        <v>0</v>
      </c>
    </row>
    <row r="615" spans="1:9" s="10" customFormat="1" ht="11.85" customHeight="1" x14ac:dyDescent="0.2">
      <c r="B615" s="3"/>
      <c r="C615" s="3"/>
      <c r="D615" s="3"/>
      <c r="E615" s="3"/>
      <c r="F615" s="15"/>
      <c r="G615" s="15"/>
      <c r="H615" s="62"/>
      <c r="I615" s="62"/>
    </row>
    <row r="616" spans="1:9" s="10" customFormat="1" ht="12.75" x14ac:dyDescent="0.2">
      <c r="B616" s="3" t="s">
        <v>440</v>
      </c>
      <c r="C616" s="3"/>
      <c r="D616" s="3"/>
      <c r="E616" s="3" t="s">
        <v>426</v>
      </c>
      <c r="F616" s="14" t="s">
        <v>138</v>
      </c>
      <c r="G616" s="15">
        <v>20</v>
      </c>
      <c r="H616" s="76"/>
      <c r="I616" s="46">
        <f>IF(F616 = "%", G616*H616/100,G616*H616)</f>
        <v>0</v>
      </c>
    </row>
    <row r="617" spans="1:9" s="10" customFormat="1" ht="11.85" customHeight="1" x14ac:dyDescent="0.2">
      <c r="B617" s="3"/>
      <c r="C617" s="3"/>
      <c r="D617" s="3"/>
      <c r="E617" s="3"/>
      <c r="F617" s="15"/>
      <c r="G617" s="15"/>
      <c r="H617" s="62"/>
      <c r="I617" s="62"/>
    </row>
    <row r="618" spans="1:9" s="10" customFormat="1" ht="12.75" x14ac:dyDescent="0.2">
      <c r="B618" s="1"/>
      <c r="C618" s="1"/>
      <c r="D618" s="1" t="s">
        <v>254</v>
      </c>
      <c r="E618" s="2" t="s">
        <v>229</v>
      </c>
      <c r="F618" s="14"/>
      <c r="G618" s="15"/>
      <c r="H618" s="46"/>
      <c r="I618" s="46"/>
    </row>
    <row r="619" spans="1:9" s="10" customFormat="1" ht="25.5" x14ac:dyDescent="0.2">
      <c r="B619" s="1" t="s">
        <v>328</v>
      </c>
      <c r="C619" s="1"/>
      <c r="D619" s="1"/>
      <c r="E619" s="1" t="s">
        <v>219</v>
      </c>
      <c r="F619" s="14"/>
      <c r="G619" s="15"/>
      <c r="H619" s="46"/>
      <c r="I619" s="46"/>
    </row>
    <row r="620" spans="1:9" s="10" customFormat="1" ht="11.85" customHeight="1" x14ac:dyDescent="0.2">
      <c r="B620" s="3"/>
      <c r="C620" s="3"/>
      <c r="D620" s="3"/>
      <c r="E620" s="3"/>
      <c r="F620" s="15"/>
      <c r="G620" s="15"/>
      <c r="H620" s="62"/>
      <c r="I620" s="62"/>
    </row>
    <row r="621" spans="1:9" s="10" customFormat="1" ht="11.85" customHeight="1" x14ac:dyDescent="0.2">
      <c r="B621" s="3" t="s">
        <v>441</v>
      </c>
      <c r="C621" s="1" t="s">
        <v>521</v>
      </c>
      <c r="D621" s="3"/>
      <c r="E621" s="3" t="s">
        <v>300</v>
      </c>
      <c r="F621" s="15" t="s">
        <v>128</v>
      </c>
      <c r="G621" s="15">
        <v>1430</v>
      </c>
      <c r="H621" s="62"/>
      <c r="I621" s="46">
        <f>IF(F621 = "%", G621*H621/100,G621*H621)</f>
        <v>0</v>
      </c>
    </row>
    <row r="622" spans="1:9" s="10" customFormat="1" ht="12.75" x14ac:dyDescent="0.2">
      <c r="A622" s="10">
        <v>390</v>
      </c>
      <c r="B622" s="3"/>
      <c r="C622" s="3"/>
      <c r="D622" s="3"/>
      <c r="E622" s="3"/>
      <c r="F622" s="15"/>
      <c r="G622" s="15"/>
      <c r="H622" s="62"/>
      <c r="I622" s="62"/>
    </row>
    <row r="623" spans="1:9" s="10" customFormat="1" ht="12.75" x14ac:dyDescent="0.2">
      <c r="A623" s="10">
        <v>391</v>
      </c>
      <c r="B623" s="3" t="s">
        <v>442</v>
      </c>
      <c r="C623" s="1" t="s">
        <v>521</v>
      </c>
      <c r="D623" s="3"/>
      <c r="E623" s="3" t="s">
        <v>301</v>
      </c>
      <c r="F623" s="15" t="s">
        <v>128</v>
      </c>
      <c r="G623" s="15">
        <v>12200</v>
      </c>
      <c r="H623" s="62"/>
      <c r="I623" s="46">
        <f>IF(F623 = "%", G623*H623/100,G623*H623)</f>
        <v>0</v>
      </c>
    </row>
    <row r="624" spans="1:9" s="10" customFormat="1" ht="11.85" customHeight="1" x14ac:dyDescent="0.2">
      <c r="B624" s="3"/>
      <c r="C624" s="3"/>
      <c r="D624" s="3"/>
      <c r="E624" s="3"/>
      <c r="F624" s="15"/>
      <c r="G624" s="15"/>
      <c r="H624" s="62"/>
      <c r="I624" s="46"/>
    </row>
    <row r="625" spans="1:9" s="10" customFormat="1" ht="11.85" customHeight="1" x14ac:dyDescent="0.2">
      <c r="B625" s="3"/>
      <c r="C625" s="3"/>
      <c r="D625" s="3"/>
      <c r="E625" s="3"/>
      <c r="F625" s="15"/>
      <c r="G625" s="15"/>
      <c r="H625" s="62"/>
      <c r="I625" s="62"/>
    </row>
    <row r="626" spans="1:9" s="10" customFormat="1" ht="11.85" customHeight="1" x14ac:dyDescent="0.2">
      <c r="B626" s="3"/>
      <c r="C626" s="3"/>
      <c r="D626" s="3"/>
      <c r="E626" s="3"/>
      <c r="F626" s="15"/>
      <c r="G626" s="15"/>
      <c r="H626" s="62"/>
      <c r="I626" s="46"/>
    </row>
    <row r="627" spans="1:9" s="10" customFormat="1" ht="11.85" customHeight="1" x14ac:dyDescent="0.2">
      <c r="B627" s="3"/>
      <c r="C627" s="3"/>
      <c r="D627" s="3"/>
      <c r="E627" s="3"/>
      <c r="F627" s="15"/>
      <c r="G627" s="15"/>
      <c r="H627" s="62"/>
      <c r="I627" s="46"/>
    </row>
    <row r="628" spans="1:9" s="10" customFormat="1" ht="8.4499999999999993" customHeight="1" x14ac:dyDescent="0.2">
      <c r="B628" s="3"/>
      <c r="C628" s="3"/>
      <c r="D628" s="3"/>
      <c r="E628" s="3"/>
      <c r="F628" s="15"/>
      <c r="G628" s="15"/>
      <c r="H628" s="62"/>
      <c r="I628" s="62"/>
    </row>
    <row r="629" spans="1:9" s="27" customFormat="1" ht="14.25" customHeight="1" x14ac:dyDescent="0.2">
      <c r="B629" s="24" t="s">
        <v>50</v>
      </c>
      <c r="C629" s="24"/>
      <c r="D629" s="25"/>
      <c r="E629" s="5"/>
      <c r="F629" s="26"/>
      <c r="G629" s="26"/>
      <c r="H629" s="77"/>
      <c r="I629" s="61">
        <f>SUM(I590:I628)</f>
        <v>0</v>
      </c>
    </row>
    <row r="630" spans="1:9" s="8" customFormat="1" ht="12" x14ac:dyDescent="0.2">
      <c r="B630" s="11" t="str">
        <f>+B$1</f>
        <v>NAMA KHOI MUNICIPALITY</v>
      </c>
      <c r="C630" s="11"/>
      <c r="F630" s="16"/>
      <c r="G630" s="16"/>
      <c r="H630" s="63"/>
      <c r="I630" s="63"/>
    </row>
    <row r="631" spans="1:9" s="8" customFormat="1" ht="12" x14ac:dyDescent="0.2">
      <c r="B631" s="11"/>
      <c r="C631" s="11"/>
      <c r="F631" s="16"/>
      <c r="G631" s="16"/>
      <c r="H631" s="63"/>
      <c r="I631" s="63"/>
    </row>
    <row r="632" spans="1:9" s="8" customFormat="1" ht="12" x14ac:dyDescent="0.2">
      <c r="B632" s="11" t="str">
        <f>+B$3</f>
        <v>WATER AND SANITATION</v>
      </c>
      <c r="C632" s="11"/>
      <c r="F632" s="16"/>
      <c r="G632" s="16"/>
      <c r="H632" s="63"/>
      <c r="I632" s="63"/>
    </row>
    <row r="633" spans="1:9" s="8" customFormat="1" ht="12" x14ac:dyDescent="0.2">
      <c r="B633" s="11"/>
      <c r="C633" s="11"/>
      <c r="F633" s="16"/>
      <c r="G633" s="16"/>
      <c r="H633" s="63"/>
      <c r="I633" s="63"/>
    </row>
    <row r="634" spans="1:9" s="8" customFormat="1" ht="12" x14ac:dyDescent="0.2">
      <c r="B634" s="11" t="str">
        <f>+B$5</f>
        <v xml:space="preserve">CONTRACT NO: </v>
      </c>
      <c r="C634" s="11"/>
      <c r="E634" s="132" t="s">
        <v>522</v>
      </c>
      <c r="F634" s="16"/>
      <c r="G634" s="16"/>
      <c r="H634" s="63"/>
      <c r="I634" s="63"/>
    </row>
    <row r="635" spans="1:9" s="8" customFormat="1" ht="12" x14ac:dyDescent="0.2">
      <c r="B635" s="11"/>
      <c r="C635" s="11"/>
      <c r="F635" s="16"/>
      <c r="G635" s="16"/>
      <c r="H635" s="63"/>
      <c r="I635" s="63"/>
    </row>
    <row r="636" spans="1:9" s="8" customFormat="1" ht="12" x14ac:dyDescent="0.2">
      <c r="B636" s="11" t="str">
        <f>+B$7</f>
        <v>VAALHOEK, O'KIEP, SEWER RETICULATION NETWORK</v>
      </c>
      <c r="C636" s="11"/>
      <c r="F636" s="16"/>
      <c r="G636" s="16"/>
      <c r="H636" s="63"/>
      <c r="I636" s="63"/>
    </row>
    <row r="637" spans="1:9" s="6" customFormat="1" ht="12.75" x14ac:dyDescent="0.2">
      <c r="F637" s="18"/>
      <c r="G637" s="18"/>
      <c r="H637" s="72"/>
      <c r="I637" s="64" t="s">
        <v>431</v>
      </c>
    </row>
    <row r="638" spans="1:9" s="10" customFormat="1" ht="28.35" customHeight="1" x14ac:dyDescent="0.2">
      <c r="B638" s="19" t="s">
        <v>1</v>
      </c>
      <c r="C638" s="19" t="s">
        <v>521</v>
      </c>
      <c r="D638" s="19" t="s">
        <v>2</v>
      </c>
      <c r="E638" s="19" t="s">
        <v>3</v>
      </c>
      <c r="F638" s="20" t="s">
        <v>4</v>
      </c>
      <c r="G638" s="20" t="s">
        <v>5</v>
      </c>
      <c r="H638" s="75" t="s">
        <v>6</v>
      </c>
      <c r="I638" s="65" t="s">
        <v>7</v>
      </c>
    </row>
    <row r="639" spans="1:9" s="10" customFormat="1" ht="12.75" x14ac:dyDescent="0.2">
      <c r="A639" s="10">
        <v>393</v>
      </c>
      <c r="B639" s="24" t="s">
        <v>51</v>
      </c>
      <c r="C639" s="24"/>
      <c r="D639" s="25"/>
      <c r="E639" s="5"/>
      <c r="F639" s="26"/>
      <c r="G639" s="26"/>
      <c r="H639" s="77"/>
      <c r="I639" s="61">
        <f>I629</f>
        <v>0</v>
      </c>
    </row>
    <row r="640" spans="1:9" s="10" customFormat="1" ht="11.85" customHeight="1" x14ac:dyDescent="0.2">
      <c r="B640" s="3"/>
      <c r="C640" s="3"/>
      <c r="D640" s="3"/>
      <c r="E640" s="3"/>
      <c r="F640" s="15"/>
      <c r="G640" s="15"/>
      <c r="H640" s="62"/>
      <c r="I640" s="62"/>
    </row>
    <row r="641" spans="2:9" x14ac:dyDescent="0.2">
      <c r="B641" s="1" t="s">
        <v>329</v>
      </c>
      <c r="C641" s="1"/>
      <c r="D641" s="1" t="s">
        <v>126</v>
      </c>
      <c r="E641" s="2" t="s">
        <v>302</v>
      </c>
      <c r="F641" s="14"/>
      <c r="G641" s="15"/>
      <c r="H641" s="76"/>
      <c r="I641" s="46"/>
    </row>
    <row r="642" spans="2:9" ht="25.5" x14ac:dyDescent="0.2">
      <c r="B642" s="1"/>
      <c r="C642" s="1"/>
      <c r="D642" s="1"/>
      <c r="E642" s="1" t="s">
        <v>303</v>
      </c>
      <c r="F642" s="14"/>
      <c r="G642" s="15"/>
      <c r="H642" s="76"/>
      <c r="I642" s="46"/>
    </row>
    <row r="643" spans="2:9" x14ac:dyDescent="0.2">
      <c r="B643" s="1"/>
      <c r="C643" s="1"/>
      <c r="D643" s="1"/>
      <c r="E643" s="1"/>
      <c r="F643" s="14"/>
      <c r="G643" s="15"/>
      <c r="H643" s="76"/>
      <c r="I643" s="46"/>
    </row>
    <row r="644" spans="2:9" x14ac:dyDescent="0.2">
      <c r="B644" s="1" t="s">
        <v>443</v>
      </c>
      <c r="C644" s="1" t="s">
        <v>521</v>
      </c>
      <c r="D644" s="1"/>
      <c r="E644" s="1" t="s">
        <v>304</v>
      </c>
      <c r="F644" s="14" t="s">
        <v>23</v>
      </c>
      <c r="G644" s="15">
        <v>349</v>
      </c>
      <c r="H644" s="76"/>
      <c r="I644" s="46">
        <f>IF(F644 = "%", G644*H644/100,G644*H644)</f>
        <v>0</v>
      </c>
    </row>
    <row r="645" spans="2:9" s="10" customFormat="1" ht="12.75" x14ac:dyDescent="0.2">
      <c r="B645" s="1"/>
      <c r="C645" s="1"/>
      <c r="D645" s="1"/>
      <c r="E645" s="1"/>
      <c r="F645" s="14"/>
      <c r="G645" s="15"/>
      <c r="H645" s="76"/>
      <c r="I645" s="46"/>
    </row>
    <row r="646" spans="2:9" x14ac:dyDescent="0.2">
      <c r="B646" s="1" t="s">
        <v>444</v>
      </c>
      <c r="C646" s="1" t="s">
        <v>521</v>
      </c>
      <c r="D646" s="1"/>
      <c r="E646" s="1" t="s">
        <v>305</v>
      </c>
      <c r="F646" s="14" t="s">
        <v>23</v>
      </c>
      <c r="G646" s="15">
        <v>349</v>
      </c>
      <c r="H646" s="76"/>
      <c r="I646" s="46">
        <f>IF(F646 = "%", G646*H646/100,G646*H646)</f>
        <v>0</v>
      </c>
    </row>
    <row r="647" spans="2:9" x14ac:dyDescent="0.2">
      <c r="B647" s="3"/>
      <c r="C647" s="3"/>
      <c r="D647" s="3"/>
      <c r="E647" s="3"/>
      <c r="F647" s="15"/>
      <c r="G647" s="15"/>
      <c r="H647" s="62"/>
      <c r="I647" s="62"/>
    </row>
    <row r="648" spans="2:9" ht="25.5" x14ac:dyDescent="0.2">
      <c r="B648" s="1" t="s">
        <v>445</v>
      </c>
      <c r="C648" s="1" t="s">
        <v>521</v>
      </c>
      <c r="D648" s="1" t="s">
        <v>505</v>
      </c>
      <c r="E648" s="1" t="s">
        <v>306</v>
      </c>
      <c r="F648" s="14" t="s">
        <v>23</v>
      </c>
      <c r="G648" s="15">
        <v>349</v>
      </c>
      <c r="H648" s="76"/>
      <c r="I648" s="46">
        <f>IF(F648 = "%", G648*H648/100,G648*H648)</f>
        <v>0</v>
      </c>
    </row>
    <row r="649" spans="2:9" x14ac:dyDescent="0.2">
      <c r="B649" s="1"/>
      <c r="C649" s="1"/>
      <c r="D649" s="1"/>
      <c r="E649" s="1"/>
      <c r="F649" s="14"/>
      <c r="G649" s="15"/>
      <c r="H649" s="76"/>
      <c r="I649" s="46"/>
    </row>
    <row r="650" spans="2:9" s="10" customFormat="1" ht="25.5" x14ac:dyDescent="0.2">
      <c r="B650" s="1" t="s">
        <v>330</v>
      </c>
      <c r="C650" s="1"/>
      <c r="D650" s="1"/>
      <c r="E650" s="2" t="s">
        <v>178</v>
      </c>
      <c r="F650" s="14"/>
      <c r="G650" s="15"/>
      <c r="H650" s="46"/>
      <c r="I650" s="46"/>
    </row>
    <row r="651" spans="2:9" s="10" customFormat="1" ht="12.75" x14ac:dyDescent="0.2">
      <c r="B651" s="1"/>
      <c r="C651" s="1"/>
      <c r="D651" s="1"/>
      <c r="E651" s="1"/>
      <c r="F651" s="14"/>
      <c r="G651" s="15"/>
      <c r="H651" s="46"/>
      <c r="I651" s="46"/>
    </row>
    <row r="652" spans="2:9" s="10" customFormat="1" ht="12.75" x14ac:dyDescent="0.2">
      <c r="B652" s="1"/>
      <c r="C652" s="1"/>
      <c r="D652" s="1"/>
      <c r="E652" s="2" t="s">
        <v>179</v>
      </c>
      <c r="F652" s="14"/>
      <c r="G652" s="15"/>
      <c r="H652" s="46"/>
      <c r="I652" s="46"/>
    </row>
    <row r="653" spans="2:9" s="10" customFormat="1" ht="12.75" x14ac:dyDescent="0.2">
      <c r="B653" s="3"/>
      <c r="C653" s="3"/>
      <c r="D653" s="3"/>
      <c r="E653" s="3"/>
      <c r="F653" s="15"/>
      <c r="G653" s="15"/>
      <c r="H653" s="62"/>
      <c r="I653" s="62"/>
    </row>
    <row r="654" spans="2:9" s="10" customFormat="1" ht="51" x14ac:dyDescent="0.2">
      <c r="B654" s="1" t="s">
        <v>446</v>
      </c>
      <c r="C654" s="1"/>
      <c r="D654" s="1" t="s">
        <v>507</v>
      </c>
      <c r="E654" s="1" t="s">
        <v>486</v>
      </c>
      <c r="F654" s="14"/>
      <c r="G654" s="15"/>
      <c r="H654" s="46"/>
      <c r="I654" s="46"/>
    </row>
    <row r="655" spans="2:9" s="10" customFormat="1" ht="11.85" customHeight="1" x14ac:dyDescent="0.2">
      <c r="B655" s="3"/>
      <c r="C655" s="3"/>
      <c r="D655" s="3"/>
      <c r="E655" s="3"/>
      <c r="F655" s="15"/>
      <c r="G655" s="15"/>
      <c r="H655" s="62"/>
      <c r="I655" s="62"/>
    </row>
    <row r="656" spans="2:9" s="10" customFormat="1" ht="12.75" x14ac:dyDescent="0.2">
      <c r="B656" s="3"/>
      <c r="C656" s="1" t="s">
        <v>521</v>
      </c>
      <c r="D656" s="3"/>
      <c r="E656" s="3" t="s">
        <v>488</v>
      </c>
      <c r="F656" s="15" t="s">
        <v>23</v>
      </c>
      <c r="G656" s="15">
        <v>5</v>
      </c>
      <c r="H656" s="62"/>
      <c r="I656" s="46">
        <f>IF(F656 = "%", G656*H656/100,G656*H656)</f>
        <v>0</v>
      </c>
    </row>
    <row r="657" spans="2:9" s="10" customFormat="1" ht="12.75" x14ac:dyDescent="0.2">
      <c r="B657" s="3"/>
      <c r="C657" s="1" t="s">
        <v>521</v>
      </c>
      <c r="D657" s="3"/>
      <c r="E657" s="3"/>
      <c r="F657" s="15"/>
      <c r="G657" s="15"/>
      <c r="H657" s="62"/>
      <c r="I657" s="62"/>
    </row>
    <row r="658" spans="2:9" s="10" customFormat="1" ht="12.75" x14ac:dyDescent="0.2">
      <c r="B658" s="1"/>
      <c r="C658" s="1" t="s">
        <v>521</v>
      </c>
      <c r="D658" s="1"/>
      <c r="E658" s="1" t="s">
        <v>489</v>
      </c>
      <c r="F658" s="14" t="s">
        <v>23</v>
      </c>
      <c r="G658" s="15">
        <v>236</v>
      </c>
      <c r="H658" s="76"/>
      <c r="I658" s="46">
        <f>IF(F658 = "%", G658*H658/100,G658*H658)</f>
        <v>0</v>
      </c>
    </row>
    <row r="659" spans="2:9" s="10" customFormat="1" ht="12.75" x14ac:dyDescent="0.2">
      <c r="B659" s="3"/>
      <c r="C659" s="3"/>
      <c r="D659" s="3"/>
      <c r="E659" s="3"/>
      <c r="F659" s="15"/>
      <c r="G659" s="15"/>
      <c r="H659" s="62"/>
      <c r="I659" s="62"/>
    </row>
    <row r="660" spans="2:9" s="10" customFormat="1" ht="12.75" x14ac:dyDescent="0.2">
      <c r="B660" s="1"/>
      <c r="C660" s="1" t="s">
        <v>521</v>
      </c>
      <c r="D660" s="1"/>
      <c r="E660" s="1" t="s">
        <v>490</v>
      </c>
      <c r="F660" s="14" t="s">
        <v>23</v>
      </c>
      <c r="G660" s="15">
        <v>39</v>
      </c>
      <c r="H660" s="76"/>
      <c r="I660" s="46">
        <f>IF(F660 = "%", G660*H660/100,G660*H660)</f>
        <v>0</v>
      </c>
    </row>
    <row r="661" spans="2:9" s="10" customFormat="1" ht="12.75" x14ac:dyDescent="0.2">
      <c r="B661" s="1"/>
      <c r="C661" s="1"/>
      <c r="D661" s="1"/>
      <c r="E661" s="1"/>
      <c r="F661" s="14"/>
      <c r="G661" s="15"/>
      <c r="H661" s="76"/>
      <c r="I661" s="46"/>
    </row>
    <row r="662" spans="2:9" s="10" customFormat="1" ht="12.75" x14ac:dyDescent="0.2">
      <c r="B662" s="1"/>
      <c r="C662" s="1" t="s">
        <v>521</v>
      </c>
      <c r="D662" s="1"/>
      <c r="E662" s="1" t="s">
        <v>491</v>
      </c>
      <c r="F662" s="14" t="s">
        <v>23</v>
      </c>
      <c r="G662" s="15">
        <v>7</v>
      </c>
      <c r="H662" s="76"/>
      <c r="I662" s="46">
        <f>IF(F662 = "%", G662*H662/100,G662*H662)</f>
        <v>0</v>
      </c>
    </row>
    <row r="663" spans="2:9" s="10" customFormat="1" ht="12.75" x14ac:dyDescent="0.2">
      <c r="B663" s="1"/>
      <c r="C663" s="1"/>
      <c r="D663" s="1"/>
      <c r="E663" s="1"/>
      <c r="F663" s="14"/>
      <c r="G663" s="15"/>
      <c r="H663" s="76"/>
      <c r="I663" s="46"/>
    </row>
    <row r="664" spans="2:9" s="10" customFormat="1" ht="12.75" x14ac:dyDescent="0.2">
      <c r="B664" s="1"/>
      <c r="C664" s="1" t="s">
        <v>521</v>
      </c>
      <c r="D664" s="1"/>
      <c r="E664" s="1" t="s">
        <v>487</v>
      </c>
      <c r="F664" s="14" t="s">
        <v>23</v>
      </c>
      <c r="G664" s="15">
        <v>3</v>
      </c>
      <c r="H664" s="76"/>
      <c r="I664" s="46">
        <f>IF(F664 = "%", G664*H664/100,G664*H664)</f>
        <v>0</v>
      </c>
    </row>
    <row r="665" spans="2:9" s="10" customFormat="1" ht="12.75" x14ac:dyDescent="0.2">
      <c r="B665" s="1"/>
      <c r="C665" s="1"/>
      <c r="D665" s="1"/>
      <c r="E665" s="1"/>
      <c r="F665" s="14"/>
      <c r="G665" s="15"/>
      <c r="H665" s="76"/>
      <c r="I665" s="46"/>
    </row>
    <row r="666" spans="2:9" s="10" customFormat="1" ht="12.75" x14ac:dyDescent="0.2">
      <c r="B666" s="1"/>
      <c r="C666" s="1"/>
      <c r="D666" s="1"/>
      <c r="E666" s="1"/>
      <c r="F666" s="14"/>
      <c r="G666" s="15"/>
      <c r="H666" s="76"/>
      <c r="I666" s="46"/>
    </row>
    <row r="667" spans="2:9" s="10" customFormat="1" ht="12.75" x14ac:dyDescent="0.2">
      <c r="B667" s="1"/>
      <c r="C667" s="1"/>
      <c r="D667" s="1"/>
      <c r="E667" s="1"/>
      <c r="F667" s="14"/>
      <c r="G667" s="15"/>
      <c r="H667" s="76"/>
      <c r="I667" s="46"/>
    </row>
    <row r="668" spans="2:9" s="10" customFormat="1" ht="12.75" x14ac:dyDescent="0.2">
      <c r="B668" s="1"/>
      <c r="C668" s="1"/>
      <c r="D668" s="1"/>
      <c r="E668" s="1"/>
      <c r="F668" s="14"/>
      <c r="G668" s="15"/>
      <c r="H668" s="76"/>
      <c r="I668" s="46"/>
    </row>
    <row r="669" spans="2:9" s="10" customFormat="1" ht="12.75" x14ac:dyDescent="0.2">
      <c r="B669" s="1"/>
      <c r="C669" s="1"/>
      <c r="D669" s="1"/>
      <c r="E669" s="1"/>
      <c r="F669" s="14"/>
      <c r="G669" s="15"/>
      <c r="H669" s="76"/>
      <c r="I669" s="46"/>
    </row>
    <row r="670" spans="2:9" s="10" customFormat="1" ht="12.75" x14ac:dyDescent="0.2">
      <c r="B670" s="1"/>
      <c r="C670" s="1"/>
      <c r="D670" s="1"/>
      <c r="E670" s="1"/>
      <c r="F670" s="14"/>
      <c r="G670" s="15"/>
      <c r="H670" s="76"/>
      <c r="I670" s="46"/>
    </row>
    <row r="671" spans="2:9" s="10" customFormat="1" ht="12.75" x14ac:dyDescent="0.2">
      <c r="B671" s="1"/>
      <c r="C671" s="1"/>
      <c r="D671" s="1"/>
      <c r="E671" s="1"/>
      <c r="F671" s="14"/>
      <c r="G671" s="15"/>
      <c r="H671" s="76"/>
      <c r="I671" s="46"/>
    </row>
    <row r="672" spans="2:9" s="10" customFormat="1" ht="12.75" x14ac:dyDescent="0.2">
      <c r="B672" s="1"/>
      <c r="C672" s="1"/>
      <c r="D672" s="1"/>
      <c r="E672" s="1"/>
      <c r="F672" s="14"/>
      <c r="G672" s="15"/>
      <c r="H672" s="76"/>
      <c r="I672" s="46"/>
    </row>
    <row r="673" spans="1:9" s="10" customFormat="1" ht="12.75" x14ac:dyDescent="0.2">
      <c r="B673" s="1"/>
      <c r="C673" s="1"/>
      <c r="D673" s="1"/>
      <c r="E673" s="1"/>
      <c r="F673" s="14"/>
      <c r="G673" s="15"/>
      <c r="H673" s="76"/>
      <c r="I673" s="46"/>
    </row>
    <row r="674" spans="1:9" s="10" customFormat="1" ht="12.75" x14ac:dyDescent="0.2">
      <c r="A674" s="10">
        <v>394</v>
      </c>
      <c r="B674" s="1"/>
      <c r="C674" s="1"/>
      <c r="D674" s="1"/>
      <c r="E674" s="1"/>
      <c r="F674" s="14"/>
      <c r="G674" s="15"/>
      <c r="H674" s="76"/>
      <c r="I674" s="46"/>
    </row>
    <row r="675" spans="1:9" s="10" customFormat="1" ht="12.75" x14ac:dyDescent="0.2">
      <c r="B675" s="1"/>
      <c r="C675" s="1"/>
      <c r="D675" s="1"/>
      <c r="E675" s="1"/>
      <c r="F675" s="14"/>
      <c r="G675" s="15"/>
      <c r="H675" s="76"/>
      <c r="I675" s="46"/>
    </row>
    <row r="676" spans="1:9" s="10" customFormat="1" ht="12.75" x14ac:dyDescent="0.2">
      <c r="B676" s="1"/>
      <c r="C676" s="1"/>
      <c r="D676" s="1"/>
      <c r="E676" s="1"/>
      <c r="F676" s="14"/>
      <c r="G676" s="15"/>
      <c r="H676" s="76"/>
      <c r="I676" s="46"/>
    </row>
    <row r="677" spans="1:9" s="10" customFormat="1" ht="12.75" x14ac:dyDescent="0.2">
      <c r="B677" s="1"/>
      <c r="C677" s="1"/>
      <c r="D677" s="1"/>
      <c r="E677" s="1"/>
      <c r="F677" s="14"/>
      <c r="G677" s="15"/>
      <c r="H677" s="76"/>
      <c r="I677" s="46"/>
    </row>
    <row r="678" spans="1:9" s="10" customFormat="1" ht="12.75" x14ac:dyDescent="0.2">
      <c r="B678" s="1"/>
      <c r="C678" s="1"/>
      <c r="D678" s="1"/>
      <c r="E678" s="1"/>
      <c r="F678" s="14"/>
      <c r="G678" s="15"/>
      <c r="H678" s="76"/>
      <c r="I678" s="46"/>
    </row>
    <row r="679" spans="1:9" s="10" customFormat="1" ht="12.75" x14ac:dyDescent="0.2">
      <c r="B679" s="3"/>
      <c r="C679" s="3"/>
      <c r="D679" s="3"/>
      <c r="E679" s="3"/>
      <c r="F679" s="15"/>
      <c r="G679" s="15"/>
      <c r="H679" s="62"/>
      <c r="I679" s="62"/>
    </row>
    <row r="680" spans="1:9" s="10" customFormat="1" ht="12.75" x14ac:dyDescent="0.2">
      <c r="B680" s="24" t="s">
        <v>50</v>
      </c>
      <c r="C680" s="24"/>
      <c r="D680" s="25"/>
      <c r="E680" s="5"/>
      <c r="F680" s="26"/>
      <c r="G680" s="26"/>
      <c r="H680" s="77"/>
      <c r="I680" s="61">
        <f>SUM(I639:I679)</f>
        <v>0</v>
      </c>
    </row>
    <row r="681" spans="1:9" s="10" customFormat="1" ht="12.75" x14ac:dyDescent="0.2">
      <c r="B681" s="11" t="str">
        <f>+B$1</f>
        <v>NAMA KHOI MUNICIPALITY</v>
      </c>
      <c r="C681" s="11"/>
      <c r="D681" s="8"/>
      <c r="E681" s="8"/>
      <c r="F681" s="16"/>
      <c r="G681" s="16"/>
      <c r="H681" s="63"/>
      <c r="I681" s="63"/>
    </row>
    <row r="682" spans="1:9" s="10" customFormat="1" ht="12.75" x14ac:dyDescent="0.2">
      <c r="B682" s="11"/>
      <c r="C682" s="11"/>
      <c r="D682" s="8"/>
      <c r="E682" s="8"/>
      <c r="F682" s="16"/>
      <c r="G682" s="16"/>
      <c r="H682" s="63"/>
      <c r="I682" s="63"/>
    </row>
    <row r="683" spans="1:9" s="10" customFormat="1" ht="12.75" x14ac:dyDescent="0.2">
      <c r="B683" s="11" t="str">
        <f>+B$3</f>
        <v>WATER AND SANITATION</v>
      </c>
      <c r="C683" s="11"/>
      <c r="D683" s="8"/>
      <c r="E683" s="8"/>
      <c r="F683" s="16"/>
      <c r="G683" s="16"/>
      <c r="H683" s="63"/>
      <c r="I683" s="63"/>
    </row>
    <row r="684" spans="1:9" s="10" customFormat="1" ht="12.75" x14ac:dyDescent="0.2">
      <c r="B684" s="11"/>
      <c r="C684" s="11"/>
      <c r="D684" s="8"/>
      <c r="E684" s="8"/>
      <c r="F684" s="16"/>
      <c r="G684" s="16"/>
      <c r="H684" s="63"/>
      <c r="I684" s="63"/>
    </row>
    <row r="685" spans="1:9" s="10" customFormat="1" ht="12.75" x14ac:dyDescent="0.2">
      <c r="B685" s="11" t="str">
        <f>+B$5</f>
        <v xml:space="preserve">CONTRACT NO: </v>
      </c>
      <c r="C685" s="11"/>
      <c r="D685" s="8"/>
      <c r="E685" s="132" t="s">
        <v>522</v>
      </c>
      <c r="F685" s="16"/>
      <c r="G685" s="16"/>
      <c r="H685" s="63"/>
      <c r="I685" s="63"/>
    </row>
    <row r="686" spans="1:9" s="10" customFormat="1" ht="12.75" x14ac:dyDescent="0.2">
      <c r="B686" s="11"/>
      <c r="C686" s="11"/>
      <c r="D686" s="8"/>
      <c r="E686" s="8"/>
      <c r="F686" s="16"/>
      <c r="G686" s="16"/>
      <c r="H686" s="63"/>
      <c r="I686" s="63"/>
    </row>
    <row r="687" spans="1:9" s="10" customFormat="1" ht="12.75" x14ac:dyDescent="0.2">
      <c r="B687" s="11" t="str">
        <f>+B$7</f>
        <v>VAALHOEK, O'KIEP, SEWER RETICULATION NETWORK</v>
      </c>
      <c r="C687" s="11"/>
      <c r="D687" s="8"/>
      <c r="E687" s="8"/>
      <c r="F687" s="16"/>
      <c r="G687" s="16"/>
      <c r="H687" s="63"/>
      <c r="I687" s="63"/>
    </row>
    <row r="688" spans="1:9" s="6" customFormat="1" ht="12.75" x14ac:dyDescent="0.2">
      <c r="F688" s="18"/>
      <c r="G688" s="18"/>
      <c r="H688" s="72"/>
      <c r="I688" s="64" t="s">
        <v>431</v>
      </c>
    </row>
    <row r="689" spans="1:9" s="10" customFormat="1" ht="28.35" customHeight="1" x14ac:dyDescent="0.2">
      <c r="B689" s="19" t="s">
        <v>1</v>
      </c>
      <c r="C689" s="19" t="s">
        <v>521</v>
      </c>
      <c r="D689" s="19" t="s">
        <v>2</v>
      </c>
      <c r="E689" s="19" t="s">
        <v>3</v>
      </c>
      <c r="F689" s="20" t="s">
        <v>4</v>
      </c>
      <c r="G689" s="20" t="s">
        <v>5</v>
      </c>
      <c r="H689" s="75" t="s">
        <v>6</v>
      </c>
      <c r="I689" s="65" t="s">
        <v>7</v>
      </c>
    </row>
    <row r="690" spans="1:9" s="10" customFormat="1" ht="12.75" x14ac:dyDescent="0.2">
      <c r="A690" s="10">
        <v>393</v>
      </c>
      <c r="B690" s="24" t="s">
        <v>51</v>
      </c>
      <c r="C690" s="24"/>
      <c r="D690" s="25"/>
      <c r="E690" s="5"/>
      <c r="F690" s="26"/>
      <c r="G690" s="26"/>
      <c r="H690" s="77"/>
      <c r="I690" s="61">
        <f>+I680</f>
        <v>0</v>
      </c>
    </row>
    <row r="691" spans="1:9" s="10" customFormat="1" ht="12.75" x14ac:dyDescent="0.2">
      <c r="B691" s="3"/>
      <c r="C691" s="3"/>
      <c r="D691" s="3"/>
      <c r="E691" s="3"/>
      <c r="F691" s="15"/>
      <c r="G691" s="15"/>
      <c r="H691" s="62"/>
      <c r="I691" s="62"/>
    </row>
    <row r="692" spans="1:9" s="10" customFormat="1" ht="51" x14ac:dyDescent="0.2">
      <c r="B692" s="1" t="s">
        <v>447</v>
      </c>
      <c r="C692" s="1" t="s">
        <v>521</v>
      </c>
      <c r="D692" s="1" t="s">
        <v>255</v>
      </c>
      <c r="E692" s="1" t="s">
        <v>498</v>
      </c>
      <c r="F692" s="14" t="s">
        <v>23</v>
      </c>
      <c r="G692" s="15">
        <v>1</v>
      </c>
      <c r="H692" s="76"/>
      <c r="I692" s="46">
        <f>IF(F692 = "%", G692*H692/100,G692*H692)</f>
        <v>0</v>
      </c>
    </row>
    <row r="693" spans="1:9" s="10" customFormat="1" ht="12.75" x14ac:dyDescent="0.2">
      <c r="B693" s="1"/>
      <c r="C693" s="1"/>
      <c r="D693" s="1"/>
      <c r="E693" s="1"/>
      <c r="F693" s="14"/>
      <c r="G693" s="15"/>
      <c r="H693" s="76"/>
      <c r="I693" s="46"/>
    </row>
    <row r="694" spans="1:9" s="10" customFormat="1" ht="51" x14ac:dyDescent="0.2">
      <c r="B694" s="1" t="s">
        <v>447</v>
      </c>
      <c r="C694" s="1" t="s">
        <v>521</v>
      </c>
      <c r="D694" s="1" t="s">
        <v>255</v>
      </c>
      <c r="E694" s="1" t="s">
        <v>517</v>
      </c>
      <c r="F694" s="14" t="s">
        <v>23</v>
      </c>
      <c r="G694" s="15">
        <v>1</v>
      </c>
      <c r="H694" s="76"/>
      <c r="I694" s="46">
        <f>IF(F694 = "%", G694*H694/100,G694*H694)</f>
        <v>0</v>
      </c>
    </row>
    <row r="695" spans="1:9" s="10" customFormat="1" ht="12.75" x14ac:dyDescent="0.2">
      <c r="B695" s="1"/>
      <c r="C695" s="1"/>
      <c r="D695" s="1"/>
      <c r="E695" s="1"/>
      <c r="F695" s="14"/>
      <c r="G695" s="15"/>
      <c r="H695" s="76"/>
      <c r="I695" s="46"/>
    </row>
    <row r="696" spans="1:9" s="10" customFormat="1" ht="51" x14ac:dyDescent="0.2">
      <c r="B696" s="1" t="s">
        <v>448</v>
      </c>
      <c r="C696" s="1" t="s">
        <v>521</v>
      </c>
      <c r="D696" s="1" t="s">
        <v>504</v>
      </c>
      <c r="E696" s="1" t="s">
        <v>503</v>
      </c>
      <c r="F696" s="14" t="s">
        <v>23</v>
      </c>
      <c r="G696" s="15">
        <v>349</v>
      </c>
      <c r="H696" s="76"/>
      <c r="I696" s="46">
        <f>IF(F696 = "%", G696*H696/100,G696*H696)</f>
        <v>0</v>
      </c>
    </row>
    <row r="697" spans="1:9" s="10" customFormat="1" ht="12.75" x14ac:dyDescent="0.2">
      <c r="B697" s="1"/>
      <c r="C697" s="1"/>
      <c r="D697" s="1"/>
      <c r="E697" s="1"/>
      <c r="F697" s="14"/>
      <c r="G697" s="15"/>
      <c r="H697" s="76"/>
      <c r="I697" s="46"/>
    </row>
    <row r="698" spans="1:9" s="10" customFormat="1" ht="12.75" x14ac:dyDescent="0.2">
      <c r="B698" s="3"/>
      <c r="C698" s="3"/>
      <c r="D698" s="3"/>
      <c r="E698" s="3"/>
      <c r="F698" s="14"/>
      <c r="G698" s="15"/>
      <c r="H698" s="76"/>
      <c r="I698" s="46">
        <f>IF(F698 = "%", G698*H698/100,G698*H698)</f>
        <v>0</v>
      </c>
    </row>
    <row r="699" spans="1:9" s="10" customFormat="1" ht="11.85" customHeight="1" x14ac:dyDescent="0.2">
      <c r="B699" s="1"/>
      <c r="C699" s="1"/>
      <c r="D699" s="1"/>
      <c r="E699" s="1"/>
      <c r="F699" s="14"/>
      <c r="G699" s="15"/>
      <c r="H699" s="76"/>
      <c r="I699" s="46"/>
    </row>
    <row r="700" spans="1:9" s="10" customFormat="1" ht="12.75" x14ac:dyDescent="0.2">
      <c r="B700" s="3"/>
      <c r="C700" s="3"/>
      <c r="D700" s="3"/>
      <c r="E700" s="3"/>
      <c r="F700" s="14"/>
      <c r="G700" s="15"/>
      <c r="H700" s="76"/>
      <c r="I700" s="46"/>
    </row>
    <row r="701" spans="1:9" s="10" customFormat="1" ht="12.75" x14ac:dyDescent="0.2">
      <c r="B701" s="3"/>
      <c r="C701" s="3"/>
      <c r="D701" s="3"/>
      <c r="E701" s="3"/>
      <c r="F701" s="14"/>
      <c r="G701" s="15"/>
      <c r="H701" s="76"/>
      <c r="I701" s="46"/>
    </row>
    <row r="702" spans="1:9" s="10" customFormat="1" ht="12.75" x14ac:dyDescent="0.2">
      <c r="B702" s="3"/>
      <c r="C702" s="3"/>
      <c r="D702" s="3"/>
      <c r="E702" s="3"/>
      <c r="F702" s="14"/>
      <c r="G702" s="15"/>
      <c r="H702" s="76"/>
      <c r="I702" s="46"/>
    </row>
    <row r="703" spans="1:9" s="10" customFormat="1" ht="12.75" x14ac:dyDescent="0.2">
      <c r="B703" s="3"/>
      <c r="C703" s="3"/>
      <c r="D703" s="3"/>
      <c r="E703" s="3"/>
      <c r="F703" s="14"/>
      <c r="G703" s="15"/>
      <c r="H703" s="76"/>
      <c r="I703" s="46"/>
    </row>
    <row r="704" spans="1:9" s="10" customFormat="1" ht="12.75" x14ac:dyDescent="0.2">
      <c r="B704" s="3"/>
      <c r="C704" s="3"/>
      <c r="D704" s="3"/>
      <c r="E704" s="3"/>
      <c r="F704" s="14"/>
      <c r="G704" s="15"/>
      <c r="H704" s="76"/>
      <c r="I704" s="46"/>
    </row>
    <row r="705" spans="2:9" s="10" customFormat="1" ht="12.75" x14ac:dyDescent="0.2">
      <c r="B705" s="3"/>
      <c r="C705" s="3"/>
      <c r="D705" s="3"/>
      <c r="E705" s="3"/>
      <c r="F705" s="14"/>
      <c r="G705" s="15"/>
      <c r="H705" s="76"/>
      <c r="I705" s="46"/>
    </row>
    <row r="706" spans="2:9" s="10" customFormat="1" ht="12.75" x14ac:dyDescent="0.2">
      <c r="B706" s="3"/>
      <c r="C706" s="3"/>
      <c r="D706" s="3"/>
      <c r="E706" s="3"/>
      <c r="F706" s="14"/>
      <c r="G706" s="15"/>
      <c r="H706" s="76"/>
      <c r="I706" s="46"/>
    </row>
    <row r="707" spans="2:9" s="10" customFormat="1" ht="12.75" x14ac:dyDescent="0.2">
      <c r="B707" s="3"/>
      <c r="C707" s="3"/>
      <c r="D707" s="3"/>
      <c r="E707" s="3"/>
      <c r="F707" s="14"/>
      <c r="G707" s="15"/>
      <c r="H707" s="76"/>
      <c r="I707" s="46"/>
    </row>
    <row r="708" spans="2:9" s="10" customFormat="1" ht="12.75" x14ac:dyDescent="0.2">
      <c r="B708" s="3"/>
      <c r="C708" s="3"/>
      <c r="D708" s="3"/>
      <c r="E708" s="3"/>
      <c r="F708" s="14"/>
      <c r="G708" s="15"/>
      <c r="H708" s="76"/>
      <c r="I708" s="46"/>
    </row>
    <row r="709" spans="2:9" s="10" customFormat="1" ht="12.75" x14ac:dyDescent="0.2">
      <c r="B709" s="3"/>
      <c r="C709" s="3"/>
      <c r="D709" s="3"/>
      <c r="E709" s="3"/>
      <c r="F709" s="14"/>
      <c r="G709" s="15"/>
      <c r="H709" s="76"/>
      <c r="I709" s="46"/>
    </row>
    <row r="710" spans="2:9" s="10" customFormat="1" ht="12.75" x14ac:dyDescent="0.2">
      <c r="B710" s="3"/>
      <c r="C710" s="3"/>
      <c r="D710" s="3"/>
      <c r="E710" s="3"/>
      <c r="F710" s="14"/>
      <c r="G710" s="15"/>
      <c r="H710" s="76"/>
      <c r="I710" s="46"/>
    </row>
    <row r="711" spans="2:9" s="10" customFormat="1" ht="12.75" x14ac:dyDescent="0.2">
      <c r="B711" s="3"/>
      <c r="C711" s="3"/>
      <c r="D711" s="3"/>
      <c r="E711" s="3"/>
      <c r="F711" s="14"/>
      <c r="G711" s="15"/>
      <c r="H711" s="76"/>
      <c r="I711" s="46"/>
    </row>
    <row r="712" spans="2:9" s="10" customFormat="1" ht="12.75" x14ac:dyDescent="0.2">
      <c r="B712" s="3"/>
      <c r="C712" s="3"/>
      <c r="D712" s="3"/>
      <c r="E712" s="3"/>
      <c r="F712" s="14"/>
      <c r="G712" s="15"/>
      <c r="H712" s="76"/>
      <c r="I712" s="46"/>
    </row>
    <row r="713" spans="2:9" s="10" customFormat="1" ht="12.75" x14ac:dyDescent="0.2">
      <c r="B713" s="3"/>
      <c r="C713" s="3"/>
      <c r="D713" s="3"/>
      <c r="E713" s="3"/>
      <c r="F713" s="14"/>
      <c r="G713" s="15"/>
      <c r="H713" s="76"/>
      <c r="I713" s="46"/>
    </row>
    <row r="714" spans="2:9" s="10" customFormat="1" ht="12.75" x14ac:dyDescent="0.2">
      <c r="B714" s="3"/>
      <c r="C714" s="3"/>
      <c r="D714" s="3"/>
      <c r="E714" s="3"/>
      <c r="F714" s="14"/>
      <c r="G714" s="15"/>
      <c r="H714" s="76"/>
      <c r="I714" s="46"/>
    </row>
    <row r="715" spans="2:9" s="10" customFormat="1" ht="12.75" x14ac:dyDescent="0.2">
      <c r="B715" s="3"/>
      <c r="C715" s="3"/>
      <c r="D715" s="3"/>
      <c r="E715" s="3"/>
      <c r="F715" s="14"/>
      <c r="G715" s="15"/>
      <c r="H715" s="76"/>
      <c r="I715" s="46"/>
    </row>
    <row r="716" spans="2:9" s="10" customFormat="1" ht="12.75" x14ac:dyDescent="0.2">
      <c r="B716" s="3"/>
      <c r="C716" s="3"/>
      <c r="D716" s="3"/>
      <c r="E716" s="3"/>
      <c r="F716" s="14"/>
      <c r="G716" s="15"/>
      <c r="H716" s="76"/>
      <c r="I716" s="46"/>
    </row>
    <row r="717" spans="2:9" s="10" customFormat="1" ht="12.75" x14ac:dyDescent="0.2">
      <c r="B717" s="3"/>
      <c r="C717" s="3"/>
      <c r="D717" s="3"/>
      <c r="E717" s="3"/>
      <c r="F717" s="14"/>
      <c r="G717" s="15"/>
      <c r="H717" s="76"/>
      <c r="I717" s="46"/>
    </row>
    <row r="718" spans="2:9" s="10" customFormat="1" ht="12.75" x14ac:dyDescent="0.2">
      <c r="B718" s="3"/>
      <c r="C718" s="3"/>
      <c r="D718" s="3"/>
      <c r="E718" s="3"/>
      <c r="F718" s="14"/>
      <c r="G718" s="15"/>
      <c r="H718" s="76"/>
      <c r="I718" s="46"/>
    </row>
    <row r="719" spans="2:9" s="10" customFormat="1" ht="12.75" x14ac:dyDescent="0.2">
      <c r="B719" s="3"/>
      <c r="C719" s="3"/>
      <c r="D719" s="3"/>
      <c r="E719" s="3"/>
      <c r="F719" s="14"/>
      <c r="G719" s="15"/>
      <c r="H719" s="76"/>
      <c r="I719" s="46"/>
    </row>
    <row r="720" spans="2:9" s="10" customFormat="1" ht="12.75" x14ac:dyDescent="0.2">
      <c r="B720" s="3"/>
      <c r="C720" s="3"/>
      <c r="D720" s="3"/>
      <c r="E720" s="3"/>
      <c r="F720" s="14"/>
      <c r="G720" s="15"/>
      <c r="H720" s="76"/>
      <c r="I720" s="46"/>
    </row>
    <row r="721" spans="2:9" s="10" customFormat="1" ht="12.75" x14ac:dyDescent="0.2">
      <c r="B721" s="3"/>
      <c r="C721" s="3"/>
      <c r="D721" s="3"/>
      <c r="E721" s="3"/>
      <c r="F721" s="14"/>
      <c r="G721" s="15"/>
      <c r="H721" s="76"/>
      <c r="I721" s="46"/>
    </row>
    <row r="722" spans="2:9" s="10" customFormat="1" ht="12.75" x14ac:dyDescent="0.2">
      <c r="B722" s="3"/>
      <c r="C722" s="3"/>
      <c r="D722" s="3"/>
      <c r="E722" s="3"/>
      <c r="F722" s="14"/>
      <c r="G722" s="15"/>
      <c r="H722" s="76"/>
      <c r="I722" s="46"/>
    </row>
    <row r="723" spans="2:9" s="10" customFormat="1" ht="12.75" x14ac:dyDescent="0.2">
      <c r="B723" s="3"/>
      <c r="C723" s="3"/>
      <c r="D723" s="3"/>
      <c r="E723" s="3"/>
      <c r="F723" s="14"/>
      <c r="G723" s="15"/>
      <c r="H723" s="76"/>
      <c r="I723" s="46"/>
    </row>
    <row r="724" spans="2:9" s="10" customFormat="1" ht="11.85" customHeight="1" x14ac:dyDescent="0.2">
      <c r="B724" s="3"/>
      <c r="C724" s="3"/>
      <c r="D724" s="3"/>
      <c r="E724" s="3"/>
      <c r="F724" s="14"/>
      <c r="G724" s="15"/>
      <c r="H724" s="76"/>
      <c r="I724" s="46"/>
    </row>
    <row r="725" spans="2:9" s="10" customFormat="1" ht="11.85" customHeight="1" x14ac:dyDescent="0.2">
      <c r="B725" s="3"/>
      <c r="C725" s="3"/>
      <c r="D725" s="3"/>
      <c r="E725" s="3"/>
      <c r="F725" s="15"/>
      <c r="G725" s="15"/>
      <c r="H725" s="62"/>
      <c r="I725" s="62"/>
    </row>
    <row r="726" spans="2:9" s="10" customFormat="1" ht="12.75" x14ac:dyDescent="0.2">
      <c r="B726" s="24" t="s">
        <v>122</v>
      </c>
      <c r="C726" s="24"/>
      <c r="D726" s="25"/>
      <c r="E726" s="5"/>
      <c r="F726" s="26"/>
      <c r="G726" s="26"/>
      <c r="H726" s="77"/>
      <c r="I726" s="61">
        <f>SUM(I690:I725)</f>
        <v>0</v>
      </c>
    </row>
    <row r="727" spans="2:9" s="10" customFormat="1" ht="13.9" customHeight="1" x14ac:dyDescent="0.2">
      <c r="B727" s="32"/>
      <c r="C727" s="32"/>
      <c r="D727" s="33"/>
      <c r="E727" s="34"/>
      <c r="F727" s="35"/>
      <c r="G727" s="35"/>
      <c r="H727" s="69"/>
      <c r="I727" s="69"/>
    </row>
    <row r="728" spans="2:9" s="10" customFormat="1" ht="13.9" customHeight="1" x14ac:dyDescent="0.2">
      <c r="B728" s="6"/>
      <c r="C728" s="6"/>
      <c r="D728" s="6"/>
      <c r="E728" s="7"/>
      <c r="F728" s="18"/>
      <c r="G728" s="18"/>
      <c r="H728" s="72"/>
      <c r="I728" s="72"/>
    </row>
    <row r="729" spans="2:9" s="10" customFormat="1" ht="13.9" customHeight="1" x14ac:dyDescent="0.2">
      <c r="B729" s="11"/>
      <c r="C729" s="11"/>
      <c r="D729" s="8"/>
      <c r="E729" s="8"/>
      <c r="F729" s="16"/>
      <c r="G729" s="16"/>
      <c r="H729" s="63"/>
      <c r="I729" s="63"/>
    </row>
    <row r="730" spans="2:9" s="10" customFormat="1" ht="13.9" customHeight="1" x14ac:dyDescent="0.2">
      <c r="B730" s="11"/>
      <c r="C730" s="11"/>
      <c r="D730" s="8"/>
      <c r="E730" s="8"/>
      <c r="F730" s="16"/>
      <c r="G730" s="16"/>
      <c r="H730" s="63"/>
      <c r="I730" s="63"/>
    </row>
    <row r="731" spans="2:9" s="27" customFormat="1" ht="14.25" customHeight="1" x14ac:dyDescent="0.2">
      <c r="B731" s="11"/>
      <c r="C731" s="11"/>
      <c r="D731" s="8"/>
      <c r="E731" s="8"/>
      <c r="F731" s="16"/>
      <c r="G731" s="16"/>
      <c r="H731" s="63"/>
      <c r="I731" s="63"/>
    </row>
    <row r="732" spans="2:9" s="10" customFormat="1" ht="12.75" x14ac:dyDescent="0.2">
      <c r="B732" s="11"/>
      <c r="C732" s="11"/>
      <c r="D732" s="8"/>
      <c r="E732" s="8"/>
      <c r="F732" s="16"/>
      <c r="G732" s="16"/>
      <c r="H732" s="63"/>
      <c r="I732" s="63"/>
    </row>
    <row r="733" spans="2:9" s="6" customFormat="1" ht="12.75" x14ac:dyDescent="0.2">
      <c r="B733" s="11"/>
      <c r="C733" s="11"/>
      <c r="D733" s="8"/>
      <c r="E733" s="8"/>
      <c r="F733" s="16"/>
      <c r="G733" s="16"/>
      <c r="H733" s="63"/>
      <c r="I733" s="63"/>
    </row>
    <row r="734" spans="2:9" s="6" customFormat="1" ht="12.75" x14ac:dyDescent="0.2">
      <c r="B734" s="11"/>
      <c r="C734" s="11"/>
      <c r="D734" s="8"/>
      <c r="E734" s="8"/>
      <c r="F734" s="16"/>
      <c r="G734" s="16"/>
      <c r="H734" s="63"/>
      <c r="I734" s="63"/>
    </row>
    <row r="735" spans="2:9" x14ac:dyDescent="0.2">
      <c r="B735" s="11"/>
      <c r="C735" s="11"/>
      <c r="D735" s="8"/>
      <c r="E735" s="8"/>
      <c r="F735" s="16"/>
      <c r="G735" s="16"/>
      <c r="H735" s="63"/>
      <c r="I735" s="63"/>
    </row>
    <row r="736" spans="2:9" x14ac:dyDescent="0.2">
      <c r="B736" s="6"/>
      <c r="C736" s="6"/>
      <c r="D736" s="103"/>
      <c r="E736" s="92" t="s">
        <v>180</v>
      </c>
      <c r="F736" s="93"/>
      <c r="G736" s="93"/>
      <c r="H736" s="94"/>
      <c r="I736" s="113"/>
    </row>
    <row r="737" spans="2:9" x14ac:dyDescent="0.2">
      <c r="B737" s="41" t="s">
        <v>181</v>
      </c>
      <c r="C737" s="41"/>
      <c r="D737" s="117" t="s">
        <v>182</v>
      </c>
      <c r="E737" s="118" t="s">
        <v>3</v>
      </c>
      <c r="F737" s="119" t="s">
        <v>181</v>
      </c>
      <c r="G737" s="119" t="s">
        <v>181</v>
      </c>
      <c r="H737" s="120" t="s">
        <v>181</v>
      </c>
      <c r="I737" s="65" t="s">
        <v>7</v>
      </c>
    </row>
    <row r="738" spans="2:9" x14ac:dyDescent="0.2">
      <c r="B738" s="41"/>
      <c r="C738" s="41"/>
      <c r="D738" s="104"/>
      <c r="E738" s="41"/>
      <c r="F738" s="95"/>
      <c r="G738" s="95"/>
      <c r="H738" s="96"/>
      <c r="I738" s="114"/>
    </row>
    <row r="739" spans="2:9" x14ac:dyDescent="0.2">
      <c r="B739" s="36"/>
      <c r="C739" s="36"/>
      <c r="D739" s="44" t="s">
        <v>183</v>
      </c>
      <c r="E739" s="97" t="s">
        <v>184</v>
      </c>
      <c r="F739" s="95"/>
      <c r="G739" s="95"/>
      <c r="H739" s="98"/>
      <c r="I739" s="46"/>
    </row>
    <row r="740" spans="2:9" x14ac:dyDescent="0.2">
      <c r="B740" s="10"/>
      <c r="C740" s="10"/>
      <c r="D740" s="104"/>
      <c r="E740" s="10"/>
      <c r="F740" s="95"/>
      <c r="G740" s="95"/>
      <c r="H740" s="99"/>
      <c r="I740" s="62"/>
    </row>
    <row r="741" spans="2:9" x14ac:dyDescent="0.2">
      <c r="B741" s="36"/>
      <c r="C741" s="36"/>
      <c r="D741" s="44" t="s">
        <v>185</v>
      </c>
      <c r="E741" s="97" t="s">
        <v>186</v>
      </c>
      <c r="F741" s="95"/>
      <c r="G741" s="95"/>
      <c r="H741" s="98"/>
      <c r="I741" s="46">
        <f>+I393</f>
        <v>0</v>
      </c>
    </row>
    <row r="742" spans="2:9" x14ac:dyDescent="0.2">
      <c r="B742" s="10"/>
      <c r="C742" s="10"/>
      <c r="D742" s="104"/>
      <c r="E742" s="10"/>
      <c r="F742" s="95"/>
      <c r="G742" s="95"/>
      <c r="H742" s="99"/>
      <c r="I742" s="62"/>
    </row>
    <row r="743" spans="2:9" x14ac:dyDescent="0.2">
      <c r="B743" s="36"/>
      <c r="C743" s="36"/>
      <c r="D743" s="44" t="s">
        <v>187</v>
      </c>
      <c r="E743" s="97" t="s">
        <v>188</v>
      </c>
      <c r="F743" s="95"/>
      <c r="G743" s="95"/>
      <c r="H743" s="98"/>
      <c r="I743" s="46">
        <f>+I430</f>
        <v>0</v>
      </c>
    </row>
    <row r="744" spans="2:9" x14ac:dyDescent="0.2">
      <c r="B744" s="10"/>
      <c r="C744" s="10"/>
      <c r="D744" s="104"/>
      <c r="E744" s="10"/>
      <c r="F744" s="95"/>
      <c r="G744" s="95"/>
      <c r="H744" s="99"/>
      <c r="I744" s="62"/>
    </row>
    <row r="745" spans="2:9" x14ac:dyDescent="0.2">
      <c r="B745" s="36"/>
      <c r="C745" s="36"/>
      <c r="D745" s="44" t="s">
        <v>189</v>
      </c>
      <c r="E745" s="97" t="s">
        <v>430</v>
      </c>
      <c r="F745" s="95"/>
      <c r="G745" s="95"/>
      <c r="H745" s="98"/>
      <c r="I745" s="46">
        <f>+I726</f>
        <v>0</v>
      </c>
    </row>
    <row r="746" spans="2:9" x14ac:dyDescent="0.2">
      <c r="B746" s="10"/>
      <c r="C746" s="10"/>
      <c r="D746" s="104"/>
      <c r="E746" s="97"/>
      <c r="F746" s="95"/>
      <c r="G746" s="95"/>
      <c r="H746" s="98"/>
      <c r="I746" s="46"/>
    </row>
    <row r="747" spans="2:9" x14ac:dyDescent="0.2">
      <c r="B747" s="10"/>
      <c r="C747" s="10"/>
      <c r="D747" s="109"/>
      <c r="E747" s="110"/>
      <c r="F747" s="111"/>
      <c r="G747" s="111"/>
      <c r="H747" s="112"/>
      <c r="I747" s="115"/>
    </row>
    <row r="748" spans="2:9" x14ac:dyDescent="0.25">
      <c r="B748" s="32"/>
      <c r="C748" s="32"/>
      <c r="D748" s="105"/>
      <c r="E748" s="122" t="s">
        <v>508</v>
      </c>
      <c r="F748" s="100"/>
      <c r="G748" s="100"/>
      <c r="H748" s="101"/>
      <c r="I748" s="81">
        <f>SUM(I739:I747)</f>
        <v>0</v>
      </c>
    </row>
    <row r="749" spans="2:9" x14ac:dyDescent="0.2">
      <c r="B749" s="10"/>
      <c r="C749" s="10"/>
      <c r="D749" s="104"/>
      <c r="E749" s="10"/>
      <c r="F749" s="95"/>
      <c r="G749" s="95"/>
      <c r="H749" s="99"/>
      <c r="I749" s="62"/>
    </row>
    <row r="750" spans="2:9" x14ac:dyDescent="0.2">
      <c r="B750" s="37"/>
      <c r="C750" s="37"/>
      <c r="D750" s="106"/>
      <c r="E750" s="121" t="s">
        <v>509</v>
      </c>
      <c r="F750" s="18"/>
      <c r="G750" s="18"/>
      <c r="H750" s="72"/>
      <c r="I750" s="116"/>
    </row>
    <row r="751" spans="2:9" ht="51" x14ac:dyDescent="0.25">
      <c r="D751" s="107"/>
      <c r="E751" s="10" t="s">
        <v>510</v>
      </c>
      <c r="I751" s="124">
        <f>+I748*0.1</f>
        <v>0</v>
      </c>
    </row>
    <row r="752" spans="2:9" x14ac:dyDescent="0.25">
      <c r="D752" s="107"/>
      <c r="E752" s="121"/>
      <c r="I752" s="125"/>
    </row>
    <row r="753" spans="2:9" x14ac:dyDescent="0.25">
      <c r="D753" s="107"/>
      <c r="E753" s="121" t="s">
        <v>511</v>
      </c>
      <c r="I753" s="125">
        <f>+I748+I751</f>
        <v>0</v>
      </c>
    </row>
    <row r="754" spans="2:9" x14ac:dyDescent="0.25">
      <c r="D754" s="107"/>
      <c r="E754" s="121"/>
      <c r="I754" s="125"/>
    </row>
    <row r="755" spans="2:9" x14ac:dyDescent="0.25">
      <c r="D755" s="107"/>
      <c r="E755" s="123" t="s">
        <v>512</v>
      </c>
      <c r="I755" s="125"/>
    </row>
    <row r="756" spans="2:9" x14ac:dyDescent="0.25">
      <c r="D756" s="107"/>
      <c r="E756" s="121" t="s">
        <v>513</v>
      </c>
      <c r="I756" s="124">
        <f>+I753*0.15</f>
        <v>0</v>
      </c>
    </row>
    <row r="757" spans="2:9" x14ac:dyDescent="0.25">
      <c r="D757" s="107"/>
      <c r="E757" s="121"/>
      <c r="I757" s="125"/>
    </row>
    <row r="758" spans="2:9" x14ac:dyDescent="0.25">
      <c r="D758" s="108"/>
      <c r="E758" s="136" t="s">
        <v>557</v>
      </c>
      <c r="F758" s="102"/>
      <c r="G758" s="102"/>
      <c r="H758" s="91"/>
      <c r="I758" s="124">
        <f>+I753+I756</f>
        <v>0</v>
      </c>
    </row>
    <row r="759" spans="2:9" s="27" customFormat="1" ht="14.25" customHeight="1" x14ac:dyDescent="0.2">
      <c r="B759" s="11" t="str">
        <f>+B$1</f>
        <v>NAMA KHOI MUNICIPALITY</v>
      </c>
      <c r="C759" s="11"/>
      <c r="D759" s="8"/>
      <c r="E759" s="8"/>
      <c r="F759" s="16"/>
      <c r="G759" s="16"/>
      <c r="H759" s="63"/>
      <c r="I759" s="63"/>
    </row>
    <row r="760" spans="2:9" s="27" customFormat="1" ht="14.25" customHeight="1" x14ac:dyDescent="0.2">
      <c r="B760" s="11"/>
      <c r="C760" s="11"/>
      <c r="D760" s="8"/>
      <c r="E760" s="8"/>
      <c r="F760" s="16"/>
      <c r="G760" s="16"/>
      <c r="H760" s="63"/>
      <c r="I760" s="63"/>
    </row>
    <row r="761" spans="2:9" s="27" customFormat="1" ht="14.25" customHeight="1" x14ac:dyDescent="0.2">
      <c r="B761" s="11" t="str">
        <f>+B$3</f>
        <v>WATER AND SANITATION</v>
      </c>
      <c r="C761" s="11"/>
      <c r="D761" s="8"/>
      <c r="E761" s="8"/>
      <c r="F761" s="16"/>
      <c r="G761" s="16"/>
      <c r="H761" s="63"/>
      <c r="I761" s="63"/>
    </row>
    <row r="762" spans="2:9" s="27" customFormat="1" ht="12" x14ac:dyDescent="0.2">
      <c r="B762" s="11"/>
      <c r="C762" s="11"/>
      <c r="D762" s="8"/>
      <c r="E762" s="8"/>
      <c r="F762" s="16"/>
      <c r="G762" s="16"/>
      <c r="H762" s="63"/>
      <c r="I762" s="63"/>
    </row>
    <row r="763" spans="2:9" s="27" customFormat="1" ht="14.25" customHeight="1" x14ac:dyDescent="0.2">
      <c r="B763" s="11" t="str">
        <f>+B$5</f>
        <v xml:space="preserve">CONTRACT NO: </v>
      </c>
      <c r="C763" s="11"/>
      <c r="D763" s="8"/>
      <c r="E763" s="132" t="s">
        <v>522</v>
      </c>
      <c r="F763" s="16"/>
      <c r="G763" s="16"/>
      <c r="H763" s="63"/>
      <c r="I763" s="63"/>
    </row>
    <row r="764" spans="2:9" s="27" customFormat="1" ht="14.25" customHeight="1" x14ac:dyDescent="0.2">
      <c r="B764" s="11"/>
      <c r="C764" s="11"/>
      <c r="D764" s="8"/>
      <c r="E764" s="8"/>
      <c r="F764" s="16"/>
      <c r="G764" s="16"/>
      <c r="H764" s="63"/>
      <c r="I764" s="63"/>
    </row>
    <row r="765" spans="2:9" s="27" customFormat="1" ht="14.25" customHeight="1" x14ac:dyDescent="0.2">
      <c r="B765" s="11" t="str">
        <f>+B$7</f>
        <v>VAALHOEK, O'KIEP, SEWER RETICULATION NETWORK</v>
      </c>
      <c r="C765" s="11"/>
      <c r="D765" s="8"/>
      <c r="E765" s="8"/>
      <c r="F765" s="16"/>
      <c r="G765" s="16"/>
      <c r="H765" s="63"/>
      <c r="I765" s="63"/>
    </row>
    <row r="766" spans="2:9" s="6" customFormat="1" ht="12.75" x14ac:dyDescent="0.2">
      <c r="F766" s="18"/>
      <c r="G766" s="18"/>
      <c r="H766" s="72"/>
      <c r="I766" s="64" t="s">
        <v>523</v>
      </c>
    </row>
    <row r="767" spans="2:9" s="10" customFormat="1" ht="28.35" customHeight="1" x14ac:dyDescent="0.2">
      <c r="B767" s="19" t="s">
        <v>1</v>
      </c>
      <c r="C767" s="19" t="s">
        <v>521</v>
      </c>
      <c r="D767" s="19" t="s">
        <v>2</v>
      </c>
      <c r="E767" s="19" t="s">
        <v>3</v>
      </c>
      <c r="F767" s="20" t="s">
        <v>4</v>
      </c>
      <c r="G767" s="20" t="s">
        <v>5</v>
      </c>
      <c r="H767" s="75" t="s">
        <v>6</v>
      </c>
      <c r="I767" s="65" t="s">
        <v>7</v>
      </c>
    </row>
    <row r="768" spans="2:9" s="10" customFormat="1" ht="15" customHeight="1" x14ac:dyDescent="0.2">
      <c r="B768" s="51"/>
      <c r="C768" s="51"/>
      <c r="D768" s="38"/>
      <c r="E768" s="39"/>
      <c r="F768" s="40"/>
      <c r="G768" s="40"/>
      <c r="H768" s="71"/>
      <c r="I768" s="67"/>
    </row>
    <row r="769" spans="1:9" s="10" customFormat="1" ht="12.75" x14ac:dyDescent="0.2">
      <c r="A769" s="10">
        <v>261</v>
      </c>
      <c r="B769" s="1" t="s">
        <v>524</v>
      </c>
      <c r="C769" s="1"/>
      <c r="D769" s="1">
        <v>8.6999999999999993</v>
      </c>
      <c r="E769" s="2" t="s">
        <v>360</v>
      </c>
      <c r="F769" s="14"/>
      <c r="G769" s="15"/>
      <c r="H769" s="46"/>
      <c r="I769" s="46"/>
    </row>
    <row r="770" spans="1:9" s="10" customFormat="1" ht="12.75" x14ac:dyDescent="0.2">
      <c r="B770" s="1"/>
      <c r="C770" s="1"/>
      <c r="D770" s="1"/>
      <c r="E770" s="2"/>
      <c r="F770" s="14"/>
      <c r="G770" s="15"/>
      <c r="H770" s="46"/>
      <c r="I770" s="46"/>
    </row>
    <row r="771" spans="1:9" s="10" customFormat="1" ht="51" x14ac:dyDescent="0.2">
      <c r="B771" s="1"/>
      <c r="C771" s="1"/>
      <c r="D771" s="1" t="s">
        <v>356</v>
      </c>
      <c r="E771" s="1" t="s">
        <v>358</v>
      </c>
      <c r="F771" s="14"/>
      <c r="G771" s="15"/>
      <c r="H771" s="46"/>
      <c r="I771" s="46"/>
    </row>
    <row r="772" spans="1:9" s="10" customFormat="1" ht="12.75" x14ac:dyDescent="0.2">
      <c r="B772" s="1"/>
      <c r="C772" s="1"/>
      <c r="D772" s="1"/>
      <c r="E772" s="1"/>
      <c r="F772" s="14"/>
      <c r="G772" s="15"/>
      <c r="H772" s="46"/>
      <c r="I772" s="46"/>
    </row>
    <row r="773" spans="1:9" s="10" customFormat="1" ht="63.75" x14ac:dyDescent="0.2">
      <c r="B773" s="1"/>
      <c r="C773" s="1"/>
      <c r="D773" s="1" t="s">
        <v>357</v>
      </c>
      <c r="E773" s="1" t="s">
        <v>359</v>
      </c>
      <c r="F773" s="14"/>
      <c r="G773" s="15"/>
      <c r="H773" s="46"/>
      <c r="I773" s="46"/>
    </row>
    <row r="774" spans="1:9" s="10" customFormat="1" ht="12.75" x14ac:dyDescent="0.2">
      <c r="B774" s="1"/>
      <c r="C774" s="1"/>
      <c r="D774" s="1"/>
      <c r="E774" s="2"/>
      <c r="F774" s="14"/>
      <c r="G774" s="15"/>
      <c r="H774" s="46"/>
      <c r="I774" s="46"/>
    </row>
    <row r="775" spans="1:9" s="10" customFormat="1" ht="25.5" x14ac:dyDescent="0.2">
      <c r="B775" s="1" t="s">
        <v>525</v>
      </c>
      <c r="C775" s="1"/>
      <c r="D775" s="1"/>
      <c r="E775" s="2" t="s">
        <v>361</v>
      </c>
      <c r="F775" s="14"/>
      <c r="G775" s="15"/>
      <c r="H775" s="46"/>
      <c r="I775" s="46"/>
    </row>
    <row r="776" spans="1:9" s="10" customFormat="1" ht="12.75" x14ac:dyDescent="0.2">
      <c r="B776" s="1"/>
      <c r="C776" s="1"/>
      <c r="D776" s="1"/>
      <c r="E776" s="2"/>
      <c r="F776" s="14"/>
      <c r="G776" s="15"/>
      <c r="H776" s="46"/>
      <c r="I776" s="46"/>
    </row>
    <row r="777" spans="1:9" s="10" customFormat="1" ht="12.75" x14ac:dyDescent="0.2">
      <c r="B777" s="1" t="s">
        <v>526</v>
      </c>
      <c r="C777" s="1"/>
      <c r="D777" s="1"/>
      <c r="E777" s="1" t="s">
        <v>362</v>
      </c>
      <c r="F777" s="14" t="s">
        <v>120</v>
      </c>
      <c r="G777" s="15">
        <v>50</v>
      </c>
      <c r="H777" s="76"/>
      <c r="I777" s="46"/>
    </row>
    <row r="778" spans="1:9" s="10" customFormat="1" ht="12.75" x14ac:dyDescent="0.2">
      <c r="B778" s="1"/>
      <c r="C778" s="1"/>
      <c r="D778" s="1"/>
      <c r="E778" s="1"/>
      <c r="F778" s="14"/>
      <c r="G778" s="15"/>
      <c r="H778" s="46"/>
      <c r="I778" s="46"/>
    </row>
    <row r="779" spans="1:9" s="10" customFormat="1" ht="12.75" x14ac:dyDescent="0.2">
      <c r="B779" s="1" t="s">
        <v>527</v>
      </c>
      <c r="C779" s="1"/>
      <c r="D779" s="1"/>
      <c r="E779" s="1" t="s">
        <v>363</v>
      </c>
      <c r="F779" s="14" t="s">
        <v>120</v>
      </c>
      <c r="G779" s="15">
        <v>50</v>
      </c>
      <c r="H779" s="76"/>
      <c r="I779" s="46"/>
    </row>
    <row r="780" spans="1:9" s="10" customFormat="1" ht="12.75" x14ac:dyDescent="0.2">
      <c r="B780" s="1"/>
      <c r="C780" s="1"/>
      <c r="D780" s="1"/>
      <c r="E780" s="1"/>
      <c r="F780" s="14"/>
      <c r="G780" s="15"/>
      <c r="H780" s="46"/>
      <c r="I780" s="46"/>
    </row>
    <row r="781" spans="1:9" s="10" customFormat="1" ht="12.75" x14ac:dyDescent="0.2">
      <c r="B781" s="1" t="s">
        <v>528</v>
      </c>
      <c r="C781" s="1"/>
      <c r="D781" s="1"/>
      <c r="E781" s="1" t="s">
        <v>364</v>
      </c>
      <c r="F781" s="14" t="s">
        <v>120</v>
      </c>
      <c r="G781" s="15">
        <v>50</v>
      </c>
      <c r="H781" s="76"/>
      <c r="I781" s="46"/>
    </row>
    <row r="782" spans="1:9" s="10" customFormat="1" ht="12.75" x14ac:dyDescent="0.2">
      <c r="B782" s="1"/>
      <c r="C782" s="1"/>
      <c r="D782" s="1"/>
      <c r="E782" s="1"/>
      <c r="F782" s="14"/>
      <c r="G782" s="15"/>
      <c r="H782" s="46"/>
      <c r="I782" s="46"/>
    </row>
    <row r="783" spans="1:9" s="10" customFormat="1" ht="12.75" x14ac:dyDescent="0.2">
      <c r="B783" s="1" t="s">
        <v>529</v>
      </c>
      <c r="C783" s="1"/>
      <c r="D783" s="1"/>
      <c r="E783" s="1" t="s">
        <v>365</v>
      </c>
      <c r="F783" s="14" t="s">
        <v>120</v>
      </c>
      <c r="G783" s="15">
        <v>50</v>
      </c>
      <c r="H783" s="76"/>
      <c r="I783" s="46"/>
    </row>
    <row r="784" spans="1:9" s="10" customFormat="1" ht="12.75" x14ac:dyDescent="0.2">
      <c r="B784" s="1"/>
      <c r="C784" s="1"/>
      <c r="D784" s="1"/>
      <c r="E784" s="1"/>
      <c r="F784" s="14"/>
      <c r="G784" s="15"/>
      <c r="H784" s="46"/>
      <c r="I784" s="46"/>
    </row>
    <row r="785" spans="2:9" s="10" customFormat="1" ht="12.75" x14ac:dyDescent="0.2">
      <c r="B785" s="1" t="s">
        <v>530</v>
      </c>
      <c r="C785" s="1"/>
      <c r="D785" s="1"/>
      <c r="E785" s="1" t="s">
        <v>366</v>
      </c>
      <c r="F785" s="14" t="s">
        <v>120</v>
      </c>
      <c r="G785" s="15">
        <v>50</v>
      </c>
      <c r="H785" s="76"/>
      <c r="I785" s="46"/>
    </row>
    <row r="786" spans="2:9" s="10" customFormat="1" ht="12.75" x14ac:dyDescent="0.2">
      <c r="B786" s="1"/>
      <c r="C786" s="1"/>
      <c r="D786" s="1"/>
      <c r="E786" s="1"/>
      <c r="F786" s="14"/>
      <c r="G786" s="15"/>
      <c r="H786" s="46"/>
      <c r="I786" s="46"/>
    </row>
    <row r="787" spans="2:9" s="10" customFormat="1" ht="12.75" x14ac:dyDescent="0.2">
      <c r="B787" s="1" t="s">
        <v>531</v>
      </c>
      <c r="C787" s="1"/>
      <c r="D787" s="1"/>
      <c r="E787" s="1" t="s">
        <v>367</v>
      </c>
      <c r="F787" s="14" t="s">
        <v>120</v>
      </c>
      <c r="G787" s="15">
        <v>50</v>
      </c>
      <c r="H787" s="76"/>
      <c r="I787" s="46"/>
    </row>
    <row r="788" spans="2:9" s="10" customFormat="1" ht="11.85" customHeight="1" x14ac:dyDescent="0.2">
      <c r="B788" s="3"/>
      <c r="C788" s="3"/>
      <c r="D788" s="3"/>
      <c r="E788" s="3"/>
      <c r="F788" s="15"/>
      <c r="G788" s="15"/>
      <c r="H788" s="62"/>
      <c r="I788" s="62"/>
    </row>
    <row r="789" spans="2:9" s="10" customFormat="1" ht="11.85" customHeight="1" x14ac:dyDescent="0.2">
      <c r="B789" s="3"/>
      <c r="C789" s="3"/>
      <c r="D789" s="3"/>
      <c r="E789" s="3"/>
      <c r="F789" s="15"/>
      <c r="G789" s="15"/>
      <c r="H789" s="62"/>
      <c r="I789" s="62"/>
    </row>
    <row r="790" spans="2:9" s="10" customFormat="1" ht="11.85" customHeight="1" x14ac:dyDescent="0.2">
      <c r="B790" s="3"/>
      <c r="C790" s="3"/>
      <c r="D790" s="3"/>
      <c r="E790" s="3"/>
      <c r="F790" s="15"/>
      <c r="G790" s="15"/>
      <c r="H790" s="62"/>
      <c r="I790" s="62"/>
    </row>
    <row r="791" spans="2:9" s="10" customFormat="1" ht="11.85" customHeight="1" x14ac:dyDescent="0.2">
      <c r="B791" s="3"/>
      <c r="C791" s="3"/>
      <c r="D791" s="3"/>
      <c r="E791" s="3"/>
      <c r="F791" s="15"/>
      <c r="G791" s="15"/>
      <c r="H791" s="62"/>
      <c r="I791" s="62"/>
    </row>
    <row r="792" spans="2:9" s="10" customFormat="1" ht="11.85" customHeight="1" x14ac:dyDescent="0.2">
      <c r="B792" s="3"/>
      <c r="C792" s="3"/>
      <c r="D792" s="3"/>
      <c r="E792" s="3"/>
      <c r="F792" s="15"/>
      <c r="G792" s="15"/>
      <c r="H792" s="62"/>
      <c r="I792" s="62"/>
    </row>
    <row r="793" spans="2:9" s="10" customFormat="1" ht="11.85" customHeight="1" x14ac:dyDescent="0.2">
      <c r="B793" s="3"/>
      <c r="C793" s="3"/>
      <c r="D793" s="3"/>
      <c r="E793" s="3"/>
      <c r="F793" s="15"/>
      <c r="G793" s="15"/>
      <c r="H793" s="62"/>
      <c r="I793" s="62"/>
    </row>
    <row r="794" spans="2:9" s="10" customFormat="1" ht="11.85" customHeight="1" x14ac:dyDescent="0.2">
      <c r="B794" s="3"/>
      <c r="C794" s="3"/>
      <c r="D794" s="3"/>
      <c r="E794" s="3"/>
      <c r="F794" s="15"/>
      <c r="G794" s="15"/>
      <c r="H794" s="62"/>
      <c r="I794" s="62"/>
    </row>
    <row r="795" spans="2:9" s="10" customFormat="1" ht="11.85" customHeight="1" x14ac:dyDescent="0.2">
      <c r="B795" s="3"/>
      <c r="C795" s="3"/>
      <c r="D795" s="3"/>
      <c r="E795" s="3"/>
      <c r="F795" s="15"/>
      <c r="G795" s="15"/>
      <c r="H795" s="62"/>
      <c r="I795" s="62"/>
    </row>
    <row r="796" spans="2:9" s="10" customFormat="1" ht="11.85" customHeight="1" x14ac:dyDescent="0.2">
      <c r="B796" s="135"/>
      <c r="C796" s="135"/>
      <c r="D796" s="135"/>
      <c r="E796" s="135"/>
      <c r="F796" s="17"/>
      <c r="G796" s="17"/>
      <c r="H796" s="115"/>
      <c r="I796" s="115"/>
    </row>
    <row r="797" spans="2:9" s="8" customFormat="1" ht="12" x14ac:dyDescent="0.2">
      <c r="B797" s="11" t="str">
        <f>+B$1</f>
        <v>NAMA KHOI MUNICIPALITY</v>
      </c>
      <c r="C797" s="11"/>
      <c r="F797" s="16"/>
      <c r="G797" s="16"/>
      <c r="H797" s="63"/>
      <c r="I797" s="63"/>
    </row>
    <row r="798" spans="2:9" s="8" customFormat="1" ht="12" x14ac:dyDescent="0.2">
      <c r="B798" s="11"/>
      <c r="C798" s="11"/>
      <c r="F798" s="16"/>
      <c r="G798" s="16"/>
      <c r="H798" s="63"/>
      <c r="I798" s="63"/>
    </row>
    <row r="799" spans="2:9" s="8" customFormat="1" ht="12" x14ac:dyDescent="0.2">
      <c r="B799" s="11" t="str">
        <f>+B$3</f>
        <v>WATER AND SANITATION</v>
      </c>
      <c r="C799" s="11"/>
      <c r="F799" s="16"/>
      <c r="G799" s="16"/>
      <c r="H799" s="63"/>
      <c r="I799" s="63"/>
    </row>
    <row r="800" spans="2:9" s="8" customFormat="1" ht="12" x14ac:dyDescent="0.2">
      <c r="B800" s="11"/>
      <c r="C800" s="11"/>
      <c r="F800" s="16"/>
      <c r="G800" s="16"/>
      <c r="H800" s="63"/>
      <c r="I800" s="63"/>
    </row>
    <row r="801" spans="1:9" s="8" customFormat="1" ht="12" x14ac:dyDescent="0.2">
      <c r="B801" s="11" t="str">
        <f>+B$5</f>
        <v xml:space="preserve">CONTRACT NO: </v>
      </c>
      <c r="C801" s="11"/>
      <c r="E801" s="132" t="s">
        <v>522</v>
      </c>
      <c r="F801" s="16"/>
      <c r="G801" s="16"/>
      <c r="H801" s="63"/>
      <c r="I801" s="63"/>
    </row>
    <row r="802" spans="1:9" s="8" customFormat="1" ht="12" x14ac:dyDescent="0.2">
      <c r="B802" s="11"/>
      <c r="C802" s="11"/>
      <c r="F802" s="16"/>
      <c r="G802" s="16"/>
      <c r="H802" s="63"/>
      <c r="I802" s="63"/>
    </row>
    <row r="803" spans="1:9" s="8" customFormat="1" ht="12" x14ac:dyDescent="0.2">
      <c r="B803" s="11" t="str">
        <f>+B$7</f>
        <v>VAALHOEK, O'KIEP, SEWER RETICULATION NETWORK</v>
      </c>
      <c r="C803" s="11"/>
      <c r="F803" s="16"/>
      <c r="G803" s="16"/>
      <c r="H803" s="63"/>
      <c r="I803" s="63"/>
    </row>
    <row r="804" spans="1:9" s="6" customFormat="1" ht="12.75" x14ac:dyDescent="0.2">
      <c r="F804" s="18"/>
      <c r="G804" s="18"/>
      <c r="H804" s="72"/>
      <c r="I804" s="64" t="s">
        <v>523</v>
      </c>
    </row>
    <row r="805" spans="1:9" s="10" customFormat="1" ht="28.35" customHeight="1" x14ac:dyDescent="0.2">
      <c r="B805" s="19" t="s">
        <v>1</v>
      </c>
      <c r="C805" s="19" t="s">
        <v>521</v>
      </c>
      <c r="D805" s="19" t="s">
        <v>2</v>
      </c>
      <c r="E805" s="19" t="s">
        <v>3</v>
      </c>
      <c r="F805" s="20" t="s">
        <v>4</v>
      </c>
      <c r="G805" s="20" t="s">
        <v>5</v>
      </c>
      <c r="H805" s="75" t="s">
        <v>6</v>
      </c>
      <c r="I805" s="65" t="s">
        <v>7</v>
      </c>
    </row>
    <row r="806" spans="1:9" s="10" customFormat="1" ht="11.85" customHeight="1" x14ac:dyDescent="0.2">
      <c r="B806" s="3"/>
      <c r="C806" s="3"/>
      <c r="D806" s="3"/>
      <c r="E806" s="3"/>
      <c r="F806" s="15"/>
      <c r="G806" s="15"/>
      <c r="H806" s="62"/>
      <c r="I806" s="62"/>
    </row>
    <row r="807" spans="1:9" s="10" customFormat="1" ht="11.85" customHeight="1" x14ac:dyDescent="0.2">
      <c r="B807" s="3" t="s">
        <v>532</v>
      </c>
      <c r="C807" s="3"/>
      <c r="D807" s="3"/>
      <c r="E807" s="4" t="s">
        <v>195</v>
      </c>
      <c r="F807" s="15"/>
      <c r="G807" s="15"/>
      <c r="H807" s="62"/>
      <c r="I807" s="62"/>
    </row>
    <row r="808" spans="1:9" s="10" customFormat="1" ht="11.85" customHeight="1" x14ac:dyDescent="0.2">
      <c r="B808" s="3"/>
      <c r="C808" s="3"/>
      <c r="D808" s="3"/>
      <c r="E808" s="3"/>
      <c r="F808" s="15"/>
      <c r="G808" s="15"/>
      <c r="H808" s="62"/>
      <c r="I808" s="62"/>
    </row>
    <row r="809" spans="1:9" s="10" customFormat="1" ht="42" x14ac:dyDescent="0.2">
      <c r="B809" s="1" t="s">
        <v>533</v>
      </c>
      <c r="C809" s="1"/>
      <c r="D809" s="3"/>
      <c r="E809" s="3" t="s">
        <v>368</v>
      </c>
      <c r="F809" s="14" t="s">
        <v>120</v>
      </c>
      <c r="G809" s="15">
        <v>25</v>
      </c>
      <c r="H809" s="62"/>
      <c r="I809" s="62"/>
    </row>
    <row r="810" spans="1:9" s="10" customFormat="1" ht="11.85" customHeight="1" x14ac:dyDescent="0.2">
      <c r="B810" s="3"/>
      <c r="C810" s="3"/>
      <c r="D810" s="3"/>
      <c r="E810" s="3"/>
      <c r="F810" s="15"/>
      <c r="G810" s="15"/>
      <c r="H810" s="62"/>
      <c r="I810" s="62"/>
    </row>
    <row r="811" spans="1:9" s="10" customFormat="1" ht="38.25" x14ac:dyDescent="0.2">
      <c r="A811" s="10">
        <v>262</v>
      </c>
      <c r="B811" s="1" t="s">
        <v>534</v>
      </c>
      <c r="C811" s="1"/>
      <c r="D811" s="1"/>
      <c r="E811" s="1" t="s">
        <v>369</v>
      </c>
      <c r="F811" s="14" t="s">
        <v>120</v>
      </c>
      <c r="G811" s="15">
        <v>25</v>
      </c>
      <c r="H811" s="76"/>
      <c r="I811" s="62"/>
    </row>
    <row r="812" spans="1:9" s="10" customFormat="1" ht="11.85" customHeight="1" x14ac:dyDescent="0.2">
      <c r="B812" s="3"/>
      <c r="C812" s="3"/>
      <c r="D812" s="3"/>
      <c r="E812" s="3"/>
      <c r="F812" s="15"/>
      <c r="G812" s="15"/>
      <c r="H812" s="62"/>
      <c r="I812" s="62"/>
    </row>
    <row r="813" spans="1:9" s="10" customFormat="1" ht="25.5" x14ac:dyDescent="0.2">
      <c r="B813" s="3" t="s">
        <v>535</v>
      </c>
      <c r="C813" s="3"/>
      <c r="D813" s="3"/>
      <c r="E813" s="3" t="s">
        <v>370</v>
      </c>
      <c r="F813" s="14" t="s">
        <v>120</v>
      </c>
      <c r="G813" s="15">
        <v>20</v>
      </c>
      <c r="H813" s="62"/>
      <c r="I813" s="62"/>
    </row>
    <row r="814" spans="1:9" s="10" customFormat="1" ht="11.85" customHeight="1" x14ac:dyDescent="0.2">
      <c r="B814" s="3"/>
      <c r="C814" s="3"/>
      <c r="D814" s="3"/>
      <c r="E814" s="3"/>
      <c r="F814" s="15"/>
      <c r="G814" s="15"/>
      <c r="H814" s="62"/>
      <c r="I814" s="62"/>
    </row>
    <row r="815" spans="1:9" s="10" customFormat="1" ht="25.5" x14ac:dyDescent="0.2">
      <c r="B815" s="3" t="s">
        <v>536</v>
      </c>
      <c r="C815" s="3"/>
      <c r="D815" s="3"/>
      <c r="E815" s="3" t="s">
        <v>371</v>
      </c>
      <c r="F815" s="14" t="s">
        <v>120</v>
      </c>
      <c r="G815" s="15">
        <v>20</v>
      </c>
      <c r="H815" s="62"/>
      <c r="I815" s="62"/>
    </row>
    <row r="816" spans="1:9" s="10" customFormat="1" ht="11.85" customHeight="1" x14ac:dyDescent="0.2">
      <c r="B816" s="3"/>
      <c r="C816" s="3"/>
      <c r="D816" s="3"/>
      <c r="E816" s="3"/>
      <c r="F816" s="15"/>
      <c r="G816" s="15"/>
      <c r="H816" s="62"/>
      <c r="I816" s="62"/>
    </row>
    <row r="817" spans="2:9" s="10" customFormat="1" ht="25.5" x14ac:dyDescent="0.2">
      <c r="B817" s="3" t="s">
        <v>537</v>
      </c>
      <c r="C817" s="3"/>
      <c r="D817" s="3"/>
      <c r="E817" s="3" t="s">
        <v>372</v>
      </c>
      <c r="F817" s="14" t="s">
        <v>120</v>
      </c>
      <c r="G817" s="15">
        <v>10</v>
      </c>
      <c r="H817" s="62"/>
      <c r="I817" s="62"/>
    </row>
    <row r="818" spans="2:9" s="10" customFormat="1" ht="11.85" customHeight="1" x14ac:dyDescent="0.2">
      <c r="B818" s="3"/>
      <c r="C818" s="3"/>
      <c r="D818" s="3"/>
      <c r="E818" s="3"/>
      <c r="F818" s="15"/>
      <c r="G818" s="15"/>
      <c r="H818" s="62"/>
      <c r="I818" s="62"/>
    </row>
    <row r="819" spans="2:9" s="10" customFormat="1" ht="25.5" x14ac:dyDescent="0.2">
      <c r="B819" s="3" t="s">
        <v>538</v>
      </c>
      <c r="C819" s="3"/>
      <c r="D819" s="3"/>
      <c r="E819" s="3" t="s">
        <v>373</v>
      </c>
      <c r="F819" s="14" t="s">
        <v>120</v>
      </c>
      <c r="G819" s="15">
        <v>10</v>
      </c>
      <c r="H819" s="62"/>
      <c r="I819" s="62"/>
    </row>
    <row r="820" spans="2:9" s="10" customFormat="1" ht="11.85" customHeight="1" x14ac:dyDescent="0.2">
      <c r="B820" s="3"/>
      <c r="C820" s="3"/>
      <c r="D820" s="3"/>
      <c r="E820" s="3"/>
      <c r="F820" s="15"/>
      <c r="G820" s="15"/>
      <c r="H820" s="62"/>
      <c r="I820" s="62"/>
    </row>
    <row r="821" spans="2:9" s="10" customFormat="1" ht="25.5" x14ac:dyDescent="0.2">
      <c r="B821" s="3" t="s">
        <v>539</v>
      </c>
      <c r="C821" s="3"/>
      <c r="D821" s="3"/>
      <c r="E821" s="3" t="s">
        <v>374</v>
      </c>
      <c r="F821" s="14" t="s">
        <v>120</v>
      </c>
      <c r="G821" s="15">
        <v>10</v>
      </c>
      <c r="H821" s="62"/>
      <c r="I821" s="62"/>
    </row>
    <row r="822" spans="2:9" s="10" customFormat="1" ht="11.85" customHeight="1" x14ac:dyDescent="0.2">
      <c r="B822" s="3"/>
      <c r="C822" s="3"/>
      <c r="D822" s="3"/>
      <c r="E822" s="3"/>
      <c r="F822" s="15"/>
      <c r="G822" s="15"/>
      <c r="H822" s="62"/>
      <c r="I822" s="62"/>
    </row>
    <row r="823" spans="2:9" s="10" customFormat="1" ht="25.5" x14ac:dyDescent="0.2">
      <c r="B823" s="3" t="s">
        <v>540</v>
      </c>
      <c r="C823" s="3"/>
      <c r="D823" s="3"/>
      <c r="E823" s="3" t="s">
        <v>375</v>
      </c>
      <c r="F823" s="14" t="s">
        <v>120</v>
      </c>
      <c r="G823" s="15">
        <v>10</v>
      </c>
      <c r="H823" s="62"/>
      <c r="I823" s="62"/>
    </row>
    <row r="824" spans="2:9" s="10" customFormat="1" ht="11.85" customHeight="1" x14ac:dyDescent="0.2">
      <c r="B824" s="3"/>
      <c r="C824" s="3"/>
      <c r="D824" s="3"/>
      <c r="E824" s="3"/>
      <c r="F824" s="15"/>
      <c r="G824" s="15"/>
      <c r="H824" s="62"/>
      <c r="I824" s="62"/>
    </row>
    <row r="825" spans="2:9" s="10" customFormat="1" ht="25.5" x14ac:dyDescent="0.2">
      <c r="B825" s="3" t="s">
        <v>541</v>
      </c>
      <c r="C825" s="3"/>
      <c r="D825" s="3"/>
      <c r="E825" s="3" t="s">
        <v>376</v>
      </c>
      <c r="F825" s="14" t="s">
        <v>120</v>
      </c>
      <c r="G825" s="15">
        <v>20</v>
      </c>
      <c r="H825" s="62"/>
      <c r="I825" s="62"/>
    </row>
    <row r="826" spans="2:9" s="10" customFormat="1" ht="11.85" customHeight="1" x14ac:dyDescent="0.2">
      <c r="B826" s="3"/>
      <c r="C826" s="3"/>
      <c r="D826" s="3"/>
      <c r="E826" s="3"/>
      <c r="F826" s="15"/>
      <c r="G826" s="15"/>
      <c r="H826" s="62"/>
      <c r="I826" s="62"/>
    </row>
    <row r="827" spans="2:9" s="10" customFormat="1" ht="25.5" x14ac:dyDescent="0.2">
      <c r="B827" s="3" t="s">
        <v>542</v>
      </c>
      <c r="C827" s="3"/>
      <c r="D827" s="3"/>
      <c r="E827" s="3" t="s">
        <v>377</v>
      </c>
      <c r="F827" s="14" t="s">
        <v>120</v>
      </c>
      <c r="G827" s="15">
        <v>10</v>
      </c>
      <c r="H827" s="62"/>
      <c r="I827" s="62"/>
    </row>
    <row r="828" spans="2:9" s="10" customFormat="1" ht="12.75" x14ac:dyDescent="0.2">
      <c r="B828" s="3"/>
      <c r="C828" s="3"/>
      <c r="D828" s="3"/>
      <c r="E828" s="3"/>
      <c r="F828" s="15"/>
      <c r="G828" s="15"/>
      <c r="H828" s="62"/>
      <c r="I828" s="62"/>
    </row>
    <row r="829" spans="2:9" s="10" customFormat="1" ht="25.5" x14ac:dyDescent="0.2">
      <c r="B829" s="3" t="s">
        <v>543</v>
      </c>
      <c r="C829" s="3"/>
      <c r="D829" s="3"/>
      <c r="E829" s="3" t="s">
        <v>378</v>
      </c>
      <c r="F829" s="14" t="s">
        <v>120</v>
      </c>
      <c r="G829" s="15">
        <v>10</v>
      </c>
      <c r="H829" s="62"/>
      <c r="I829" s="62"/>
    </row>
    <row r="830" spans="2:9" s="10" customFormat="1" ht="12.75" x14ac:dyDescent="0.2">
      <c r="B830" s="3"/>
      <c r="C830" s="3"/>
      <c r="D830" s="3"/>
      <c r="E830" s="3"/>
      <c r="F830" s="15"/>
      <c r="G830" s="15"/>
      <c r="H830" s="62"/>
      <c r="I830" s="62"/>
    </row>
    <row r="831" spans="2:9" s="10" customFormat="1" ht="25.5" x14ac:dyDescent="0.2">
      <c r="B831" s="3" t="s">
        <v>544</v>
      </c>
      <c r="C831" s="3"/>
      <c r="D831" s="3"/>
      <c r="E831" s="3" t="s">
        <v>379</v>
      </c>
      <c r="F831" s="14" t="s">
        <v>120</v>
      </c>
      <c r="G831" s="15">
        <v>10</v>
      </c>
      <c r="H831" s="62"/>
      <c r="I831" s="62"/>
    </row>
    <row r="832" spans="2:9" s="10" customFormat="1" ht="12.75" x14ac:dyDescent="0.2">
      <c r="B832" s="3"/>
      <c r="C832" s="3"/>
      <c r="D832" s="3"/>
      <c r="E832" s="3"/>
      <c r="F832" s="15"/>
      <c r="G832" s="15"/>
      <c r="H832" s="62"/>
      <c r="I832" s="62"/>
    </row>
    <row r="833" spans="2:9" s="10" customFormat="1" ht="12.75" x14ac:dyDescent="0.2">
      <c r="B833" s="3" t="s">
        <v>545</v>
      </c>
      <c r="C833" s="3"/>
      <c r="D833" s="3"/>
      <c r="E833" s="3" t="s">
        <v>380</v>
      </c>
      <c r="F833" s="14" t="s">
        <v>120</v>
      </c>
      <c r="G833" s="15">
        <v>20</v>
      </c>
      <c r="H833" s="62"/>
      <c r="I833" s="62"/>
    </row>
    <row r="834" spans="2:9" s="10" customFormat="1" ht="12.75" x14ac:dyDescent="0.2">
      <c r="B834" s="135"/>
      <c r="C834" s="135"/>
      <c r="D834" s="135"/>
      <c r="E834" s="135"/>
      <c r="F834" s="17"/>
      <c r="G834" s="17"/>
      <c r="H834" s="115"/>
      <c r="I834" s="115"/>
    </row>
    <row r="835" spans="2:9" s="27" customFormat="1" ht="14.25" customHeight="1" x14ac:dyDescent="0.2">
      <c r="B835" s="11" t="str">
        <f>+B$1</f>
        <v>NAMA KHOI MUNICIPALITY</v>
      </c>
      <c r="C835" s="11"/>
      <c r="D835" s="8"/>
      <c r="E835" s="8"/>
      <c r="F835" s="16"/>
      <c r="G835" s="16"/>
      <c r="H835" s="63"/>
      <c r="I835" s="63"/>
    </row>
    <row r="836" spans="2:9" s="27" customFormat="1" ht="14.25" customHeight="1" x14ac:dyDescent="0.2">
      <c r="B836" s="11"/>
      <c r="C836" s="11"/>
      <c r="D836" s="8"/>
      <c r="E836" s="8"/>
      <c r="F836" s="16"/>
      <c r="G836" s="16"/>
      <c r="H836" s="63"/>
      <c r="I836" s="63"/>
    </row>
    <row r="837" spans="2:9" s="27" customFormat="1" ht="14.25" customHeight="1" x14ac:dyDescent="0.2">
      <c r="B837" s="11" t="str">
        <f>+B$3</f>
        <v>WATER AND SANITATION</v>
      </c>
      <c r="C837" s="11"/>
      <c r="D837" s="8"/>
      <c r="E837" s="8"/>
      <c r="F837" s="16"/>
      <c r="G837" s="16"/>
      <c r="H837" s="63"/>
      <c r="I837" s="63"/>
    </row>
    <row r="838" spans="2:9" s="27" customFormat="1" ht="14.25" customHeight="1" x14ac:dyDescent="0.2">
      <c r="B838" s="11"/>
      <c r="C838" s="11"/>
      <c r="D838" s="8"/>
      <c r="E838" s="8"/>
      <c r="F838" s="16"/>
      <c r="G838" s="16"/>
      <c r="H838" s="63"/>
      <c r="I838" s="63"/>
    </row>
    <row r="839" spans="2:9" s="27" customFormat="1" ht="14.25" customHeight="1" x14ac:dyDescent="0.2">
      <c r="B839" s="11" t="str">
        <f>+B$5</f>
        <v xml:space="preserve">CONTRACT NO: </v>
      </c>
      <c r="C839" s="11"/>
      <c r="D839" s="8"/>
      <c r="E839" s="132" t="s">
        <v>522</v>
      </c>
      <c r="F839" s="16"/>
      <c r="G839" s="16"/>
      <c r="H839" s="63"/>
      <c r="I839" s="63"/>
    </row>
    <row r="840" spans="2:9" s="27" customFormat="1" ht="14.25" customHeight="1" x14ac:dyDescent="0.2">
      <c r="B840" s="11"/>
      <c r="C840" s="11"/>
      <c r="D840" s="8"/>
      <c r="E840" s="8"/>
      <c r="F840" s="16"/>
      <c r="G840" s="16"/>
      <c r="H840" s="63"/>
      <c r="I840" s="63"/>
    </row>
    <row r="841" spans="2:9" s="10" customFormat="1" ht="12.75" x14ac:dyDescent="0.2">
      <c r="B841" s="11" t="str">
        <f>+B$7</f>
        <v>VAALHOEK, O'KIEP, SEWER RETICULATION NETWORK</v>
      </c>
      <c r="C841" s="11"/>
      <c r="D841" s="8"/>
      <c r="E841" s="8"/>
      <c r="F841" s="16"/>
      <c r="G841" s="16"/>
      <c r="H841" s="63"/>
      <c r="I841" s="63"/>
    </row>
    <row r="842" spans="2:9" s="10" customFormat="1" ht="12.75" x14ac:dyDescent="0.2">
      <c r="B842" s="6"/>
      <c r="C842" s="6"/>
      <c r="D842" s="6"/>
      <c r="E842" s="6"/>
      <c r="F842" s="18"/>
      <c r="G842" s="18"/>
      <c r="H842" s="72"/>
      <c r="I842" s="64" t="s">
        <v>523</v>
      </c>
    </row>
    <row r="843" spans="2:9" s="10" customFormat="1" ht="25.5" x14ac:dyDescent="0.2">
      <c r="B843" s="19" t="s">
        <v>1</v>
      </c>
      <c r="C843" s="19" t="s">
        <v>521</v>
      </c>
      <c r="D843" s="19" t="s">
        <v>2</v>
      </c>
      <c r="E843" s="19" t="s">
        <v>3</v>
      </c>
      <c r="F843" s="20" t="s">
        <v>4</v>
      </c>
      <c r="G843" s="20" t="s">
        <v>5</v>
      </c>
      <c r="H843" s="75" t="s">
        <v>6</v>
      </c>
      <c r="I843" s="65" t="s">
        <v>7</v>
      </c>
    </row>
    <row r="844" spans="2:9" s="10" customFormat="1" ht="12.75" x14ac:dyDescent="0.2">
      <c r="B844" s="3"/>
      <c r="C844" s="3"/>
      <c r="D844" s="3"/>
      <c r="E844" s="3"/>
      <c r="F844" s="15"/>
      <c r="G844" s="15"/>
      <c r="H844" s="62"/>
      <c r="I844" s="62"/>
    </row>
    <row r="845" spans="2:9" s="10" customFormat="1" ht="12.75" x14ac:dyDescent="0.2">
      <c r="B845" s="3" t="s">
        <v>546</v>
      </c>
      <c r="C845" s="3"/>
      <c r="D845" s="3"/>
      <c r="E845" s="3" t="s">
        <v>381</v>
      </c>
      <c r="F845" s="14" t="s">
        <v>120</v>
      </c>
      <c r="G845" s="15">
        <v>20</v>
      </c>
      <c r="H845" s="62"/>
      <c r="I845" s="62"/>
    </row>
    <row r="846" spans="2:9" s="10" customFormat="1" ht="12.75" x14ac:dyDescent="0.2">
      <c r="B846" s="3"/>
      <c r="C846" s="3"/>
      <c r="D846" s="3"/>
      <c r="E846" s="3"/>
      <c r="F846" s="15"/>
      <c r="G846" s="15"/>
      <c r="H846" s="62"/>
      <c r="I846" s="62"/>
    </row>
    <row r="847" spans="2:9" s="10" customFormat="1" ht="12.75" x14ac:dyDescent="0.2">
      <c r="B847" s="3" t="s">
        <v>547</v>
      </c>
      <c r="C847" s="3"/>
      <c r="D847" s="3"/>
      <c r="E847" s="3" t="s">
        <v>382</v>
      </c>
      <c r="F847" s="14" t="s">
        <v>120</v>
      </c>
      <c r="G847" s="15">
        <v>20</v>
      </c>
      <c r="H847" s="62"/>
      <c r="I847" s="62"/>
    </row>
    <row r="848" spans="2:9" s="10" customFormat="1" ht="12.75" x14ac:dyDescent="0.2">
      <c r="B848" s="3"/>
      <c r="C848" s="3"/>
      <c r="D848" s="3"/>
      <c r="E848" s="3"/>
      <c r="F848" s="15"/>
      <c r="G848" s="15"/>
      <c r="H848" s="62"/>
      <c r="I848" s="62"/>
    </row>
    <row r="849" spans="2:9" s="10" customFormat="1" ht="12.75" x14ac:dyDescent="0.2">
      <c r="B849" s="3" t="s">
        <v>548</v>
      </c>
      <c r="C849" s="3"/>
      <c r="D849" s="3"/>
      <c r="E849" s="3" t="s">
        <v>383</v>
      </c>
      <c r="F849" s="14" t="s">
        <v>120</v>
      </c>
      <c r="G849" s="15">
        <v>20</v>
      </c>
      <c r="H849" s="62"/>
      <c r="I849" s="62"/>
    </row>
    <row r="850" spans="2:9" s="10" customFormat="1" ht="12.75" x14ac:dyDescent="0.2">
      <c r="B850" s="3"/>
      <c r="C850" s="3"/>
      <c r="D850" s="3"/>
      <c r="E850" s="3"/>
      <c r="F850" s="15"/>
      <c r="G850" s="15"/>
      <c r="H850" s="62"/>
      <c r="I850" s="62"/>
    </row>
    <row r="851" spans="2:9" s="10" customFormat="1" ht="12.75" x14ac:dyDescent="0.2">
      <c r="B851" s="3"/>
      <c r="C851" s="3"/>
      <c r="D851" s="3"/>
      <c r="E851" s="4" t="s">
        <v>384</v>
      </c>
      <c r="F851" s="15"/>
      <c r="G851" s="15"/>
      <c r="H851" s="62"/>
      <c r="I851" s="62"/>
    </row>
    <row r="852" spans="2:9" s="10" customFormat="1" ht="12.75" x14ac:dyDescent="0.2">
      <c r="B852" s="3"/>
      <c r="C852" s="3"/>
      <c r="D852" s="3"/>
      <c r="E852" s="3"/>
      <c r="F852" s="15"/>
      <c r="G852" s="15"/>
      <c r="H852" s="62"/>
      <c r="I852" s="62"/>
    </row>
    <row r="853" spans="2:9" s="10" customFormat="1" ht="12.75" x14ac:dyDescent="0.2">
      <c r="B853" s="3" t="s">
        <v>549</v>
      </c>
      <c r="C853" s="3"/>
      <c r="D853" s="3"/>
      <c r="E853" s="3" t="s">
        <v>385</v>
      </c>
      <c r="F853" s="14" t="s">
        <v>120</v>
      </c>
      <c r="G853" s="15">
        <v>10</v>
      </c>
      <c r="H853" s="62"/>
      <c r="I853" s="62"/>
    </row>
    <row r="854" spans="2:9" s="10" customFormat="1" ht="12.75" x14ac:dyDescent="0.2">
      <c r="B854" s="3"/>
      <c r="C854" s="3"/>
      <c r="D854" s="3"/>
      <c r="E854" s="3"/>
      <c r="F854" s="15"/>
      <c r="G854" s="15"/>
      <c r="H854" s="62"/>
      <c r="I854" s="62"/>
    </row>
    <row r="855" spans="2:9" s="10" customFormat="1" ht="16.5" x14ac:dyDescent="0.2">
      <c r="B855" s="3" t="s">
        <v>550</v>
      </c>
      <c r="C855" s="3"/>
      <c r="D855" s="3"/>
      <c r="E855" s="3" t="s">
        <v>386</v>
      </c>
      <c r="F855" s="14" t="s">
        <v>120</v>
      </c>
      <c r="G855" s="15">
        <v>10</v>
      </c>
      <c r="H855" s="62"/>
      <c r="I855" s="62"/>
    </row>
    <row r="856" spans="2:9" s="10" customFormat="1" ht="12.75" x14ac:dyDescent="0.2">
      <c r="B856" s="3"/>
      <c r="C856" s="3"/>
      <c r="D856" s="3"/>
      <c r="E856" s="3"/>
      <c r="F856" s="15"/>
      <c r="G856" s="15"/>
      <c r="H856" s="62"/>
      <c r="I856" s="62"/>
    </row>
    <row r="857" spans="2:9" s="10" customFormat="1" ht="12.75" x14ac:dyDescent="0.2">
      <c r="B857" s="3" t="s">
        <v>551</v>
      </c>
      <c r="C857" s="3"/>
      <c r="D857" s="3"/>
      <c r="E857" s="3" t="s">
        <v>387</v>
      </c>
      <c r="F857" s="14" t="s">
        <v>120</v>
      </c>
      <c r="G857" s="15">
        <v>10</v>
      </c>
      <c r="H857" s="62"/>
      <c r="I857" s="62"/>
    </row>
    <row r="858" spans="2:9" s="10" customFormat="1" ht="12.75" x14ac:dyDescent="0.2">
      <c r="B858" s="3"/>
      <c r="C858" s="3"/>
      <c r="D858" s="3"/>
      <c r="E858" s="3"/>
      <c r="F858" s="15"/>
      <c r="G858" s="15"/>
      <c r="H858" s="62"/>
      <c r="I858" s="62"/>
    </row>
    <row r="859" spans="2:9" s="10" customFormat="1" ht="12.75" x14ac:dyDescent="0.2">
      <c r="B859" s="3" t="s">
        <v>552</v>
      </c>
      <c r="C859" s="3"/>
      <c r="D859" s="3"/>
      <c r="E859" s="3" t="s">
        <v>388</v>
      </c>
      <c r="F859" s="14" t="s">
        <v>120</v>
      </c>
      <c r="G859" s="15">
        <v>10</v>
      </c>
      <c r="H859" s="62"/>
      <c r="I859" s="62"/>
    </row>
    <row r="860" spans="2:9" s="10" customFormat="1" ht="12.75" x14ac:dyDescent="0.2">
      <c r="B860" s="3"/>
      <c r="C860" s="3"/>
      <c r="D860" s="3"/>
      <c r="E860" s="3"/>
      <c r="F860" s="15"/>
      <c r="G860" s="15"/>
      <c r="H860" s="62"/>
      <c r="I860" s="62"/>
    </row>
    <row r="861" spans="2:9" s="10" customFormat="1" ht="12.75" x14ac:dyDescent="0.2">
      <c r="B861" s="3" t="s">
        <v>553</v>
      </c>
      <c r="C861" s="3"/>
      <c r="D861" s="3"/>
      <c r="E861" s="3" t="s">
        <v>389</v>
      </c>
      <c r="F861" s="14" t="s">
        <v>120</v>
      </c>
      <c r="G861" s="15">
        <v>10</v>
      </c>
      <c r="H861" s="62"/>
      <c r="I861" s="62"/>
    </row>
    <row r="862" spans="2:9" s="10" customFormat="1" ht="12.75" x14ac:dyDescent="0.2">
      <c r="B862" s="3"/>
      <c r="C862" s="3"/>
      <c r="D862" s="3"/>
      <c r="E862" s="3"/>
      <c r="F862" s="15"/>
      <c r="G862" s="15"/>
      <c r="H862" s="62"/>
      <c r="I862" s="62"/>
    </row>
    <row r="863" spans="2:9" s="10" customFormat="1" ht="11.85" customHeight="1" x14ac:dyDescent="0.2">
      <c r="B863" s="3" t="s">
        <v>554</v>
      </c>
      <c r="C863" s="3"/>
      <c r="D863" s="3"/>
      <c r="E863" s="3" t="s">
        <v>390</v>
      </c>
      <c r="F863" s="14" t="s">
        <v>120</v>
      </c>
      <c r="G863" s="15">
        <v>10</v>
      </c>
      <c r="H863" s="62"/>
      <c r="I863" s="62"/>
    </row>
    <row r="864" spans="2:9" s="10" customFormat="1" ht="11.85" customHeight="1" x14ac:dyDescent="0.2">
      <c r="B864" s="3"/>
      <c r="C864" s="3"/>
      <c r="D864" s="3"/>
      <c r="E864" s="3"/>
      <c r="F864" s="15"/>
      <c r="G864" s="15"/>
      <c r="H864" s="62"/>
      <c r="I864" s="62"/>
    </row>
    <row r="865" spans="2:9" s="10" customFormat="1" ht="11.85" customHeight="1" x14ac:dyDescent="0.2">
      <c r="B865" s="3" t="s">
        <v>555</v>
      </c>
      <c r="C865" s="3"/>
      <c r="D865" s="3"/>
      <c r="E865" s="3" t="s">
        <v>391</v>
      </c>
      <c r="F865" s="14" t="s">
        <v>120</v>
      </c>
      <c r="G865" s="15">
        <v>10</v>
      </c>
      <c r="H865" s="62"/>
      <c r="I865" s="62"/>
    </row>
    <row r="866" spans="2:9" s="10" customFormat="1" ht="11.85" customHeight="1" x14ac:dyDescent="0.2">
      <c r="B866" s="3"/>
      <c r="C866" s="3"/>
      <c r="D866" s="3"/>
      <c r="E866" s="3"/>
      <c r="F866" s="15"/>
      <c r="G866" s="15"/>
      <c r="H866" s="62"/>
      <c r="I866" s="62"/>
    </row>
    <row r="867" spans="2:9" s="10" customFormat="1" ht="11.85" customHeight="1" x14ac:dyDescent="0.2">
      <c r="B867" s="3" t="s">
        <v>556</v>
      </c>
      <c r="C867" s="3"/>
      <c r="D867" s="3"/>
      <c r="E867" s="3" t="s">
        <v>392</v>
      </c>
      <c r="F867" s="14" t="s">
        <v>120</v>
      </c>
      <c r="G867" s="15">
        <v>10</v>
      </c>
      <c r="H867" s="62"/>
      <c r="I867" s="62"/>
    </row>
    <row r="868" spans="2:9" s="10" customFormat="1" ht="11.85" customHeight="1" x14ac:dyDescent="0.2">
      <c r="B868" s="3"/>
      <c r="C868" s="3"/>
      <c r="D868" s="3"/>
      <c r="E868" s="3"/>
      <c r="F868" s="15"/>
      <c r="G868" s="15"/>
      <c r="H868" s="62"/>
      <c r="I868" s="62"/>
    </row>
    <row r="869" spans="2:9" s="10" customFormat="1" ht="12.75" x14ac:dyDescent="0.2">
      <c r="B869" s="1"/>
      <c r="C869" s="1"/>
      <c r="D869" s="1"/>
      <c r="E869" s="2"/>
      <c r="F869" s="14"/>
      <c r="G869" s="15"/>
      <c r="H869" s="76"/>
      <c r="I869" s="46"/>
    </row>
    <row r="870" spans="2:9" s="10" customFormat="1" ht="12.75" x14ac:dyDescent="0.2">
      <c r="B870" s="1"/>
      <c r="C870" s="1"/>
      <c r="D870" s="1"/>
      <c r="E870" s="1"/>
      <c r="F870" s="14"/>
      <c r="G870" s="15"/>
      <c r="H870" s="46"/>
      <c r="I870" s="46"/>
    </row>
    <row r="871" spans="2:9" s="10" customFormat="1" ht="12.75" x14ac:dyDescent="0.2">
      <c r="B871" s="1"/>
      <c r="C871" s="1"/>
      <c r="D871" s="1"/>
      <c r="E871" s="1"/>
      <c r="F871" s="14"/>
      <c r="G871" s="15"/>
      <c r="H871" s="76"/>
      <c r="I871" s="62"/>
    </row>
    <row r="872" spans="2:9" s="10" customFormat="1" ht="12.75" x14ac:dyDescent="0.2">
      <c r="B872" s="1"/>
      <c r="C872" s="1"/>
      <c r="D872" s="1"/>
      <c r="E872" s="1"/>
      <c r="F872" s="14"/>
      <c r="G872" s="15"/>
      <c r="H872" s="76"/>
      <c r="I872" s="46"/>
    </row>
    <row r="873" spans="2:9" s="10" customFormat="1" ht="12.75" x14ac:dyDescent="0.2">
      <c r="B873" s="1"/>
      <c r="C873" s="1"/>
      <c r="D873" s="1"/>
      <c r="E873" s="1"/>
      <c r="F873" s="14"/>
      <c r="G873" s="15"/>
      <c r="H873" s="76"/>
      <c r="I873" s="62"/>
    </row>
    <row r="874" spans="2:9" s="10" customFormat="1" ht="12.75" x14ac:dyDescent="0.2">
      <c r="B874" s="1"/>
      <c r="C874" s="1"/>
      <c r="D874" s="1"/>
      <c r="E874" s="1"/>
      <c r="F874" s="14"/>
      <c r="G874" s="15"/>
      <c r="H874" s="76"/>
      <c r="I874" s="46"/>
    </row>
    <row r="875" spans="2:9" s="10" customFormat="1" ht="12.75" x14ac:dyDescent="0.2">
      <c r="B875" s="1"/>
      <c r="C875" s="1"/>
      <c r="D875" s="1"/>
      <c r="E875" s="1"/>
      <c r="F875" s="14"/>
      <c r="G875" s="15"/>
      <c r="H875" s="76"/>
      <c r="I875" s="62"/>
    </row>
    <row r="876" spans="2:9" s="10" customFormat="1" ht="12.75" x14ac:dyDescent="0.2">
      <c r="B876" s="1"/>
      <c r="C876" s="1"/>
      <c r="D876" s="1"/>
      <c r="E876" s="1"/>
      <c r="F876" s="14"/>
      <c r="G876" s="15"/>
      <c r="H876" s="76"/>
      <c r="I876" s="46"/>
    </row>
    <row r="877" spans="2:9" s="10" customFormat="1" ht="12.75" x14ac:dyDescent="0.2">
      <c r="B877" s="1"/>
      <c r="C877" s="1"/>
      <c r="D877" s="1"/>
      <c r="E877" s="1"/>
      <c r="F877" s="15"/>
      <c r="G877" s="15"/>
      <c r="H877" s="76"/>
      <c r="I877" s="62"/>
    </row>
    <row r="878" spans="2:9" s="10" customFormat="1" ht="12.75" x14ac:dyDescent="0.2">
      <c r="B878" s="1"/>
      <c r="C878" s="1"/>
      <c r="D878" s="1"/>
      <c r="E878" s="1"/>
      <c r="F878" s="14"/>
      <c r="G878" s="15"/>
      <c r="H878" s="76"/>
      <c r="I878" s="46"/>
    </row>
    <row r="879" spans="2:9" s="10" customFormat="1" ht="12.75" x14ac:dyDescent="0.2">
      <c r="B879" s="1"/>
      <c r="C879" s="1"/>
      <c r="D879" s="1"/>
      <c r="E879" s="1"/>
      <c r="F879" s="14"/>
      <c r="G879" s="15"/>
      <c r="H879" s="76"/>
      <c r="I879" s="46"/>
    </row>
    <row r="880" spans="2:9" s="10" customFormat="1" ht="12.75" x14ac:dyDescent="0.2">
      <c r="B880" s="1"/>
      <c r="C880" s="1"/>
      <c r="D880" s="1"/>
      <c r="E880" s="1"/>
      <c r="F880" s="14"/>
      <c r="G880" s="15"/>
      <c r="H880" s="76"/>
      <c r="I880" s="46"/>
    </row>
    <row r="881" spans="2:9" s="10" customFormat="1" ht="12.75" x14ac:dyDescent="0.2">
      <c r="B881" s="1"/>
      <c r="C881" s="1"/>
      <c r="D881" s="1"/>
      <c r="E881" s="1"/>
      <c r="F881" s="14"/>
      <c r="G881" s="15"/>
      <c r="H881" s="76"/>
      <c r="I881" s="46"/>
    </row>
    <row r="882" spans="2:9" s="10" customFormat="1" ht="12.75" x14ac:dyDescent="0.2">
      <c r="B882" s="1"/>
      <c r="C882" s="1"/>
      <c r="D882" s="1"/>
      <c r="E882" s="1"/>
      <c r="F882" s="14"/>
      <c r="G882" s="15"/>
      <c r="H882" s="76"/>
      <c r="I882" s="46"/>
    </row>
    <row r="883" spans="2:9" s="10" customFormat="1" ht="12.75" x14ac:dyDescent="0.2">
      <c r="B883" s="1"/>
      <c r="C883" s="1"/>
      <c r="D883" s="1"/>
      <c r="E883" s="1"/>
      <c r="F883" s="14"/>
      <c r="G883" s="15"/>
      <c r="H883" s="76"/>
      <c r="I883" s="46"/>
    </row>
    <row r="884" spans="2:9" s="10" customFormat="1" ht="12.75" x14ac:dyDescent="0.2">
      <c r="B884" s="1"/>
      <c r="C884" s="1"/>
      <c r="D884" s="1"/>
      <c r="E884" s="1"/>
      <c r="F884" s="14"/>
      <c r="G884" s="15"/>
      <c r="H884" s="76"/>
      <c r="I884" s="46"/>
    </row>
    <row r="885" spans="2:9" s="10" customFormat="1" ht="12.75" x14ac:dyDescent="0.2">
      <c r="B885" s="1"/>
      <c r="C885" s="1"/>
      <c r="D885" s="1"/>
      <c r="E885" s="1"/>
      <c r="F885" s="14"/>
      <c r="G885" s="15"/>
      <c r="H885" s="76"/>
      <c r="I885" s="46"/>
    </row>
    <row r="886" spans="2:9" s="10" customFormat="1" ht="12.75" x14ac:dyDescent="0.2">
      <c r="B886" s="135"/>
      <c r="C886" s="135"/>
      <c r="D886" s="135"/>
      <c r="E886" s="135"/>
      <c r="F886" s="17"/>
      <c r="G886" s="17"/>
      <c r="H886" s="115"/>
      <c r="I886" s="115"/>
    </row>
  </sheetData>
  <conditionalFormatting sqref="I1:I1048576">
    <cfRule type="cellIs" dxfId="0" priority="102" operator="equal">
      <formula>0</formula>
    </cfRule>
  </conditionalFormatting>
  <pageMargins left="0.47244094488188981" right="0.59055118110236227" top="0.70866141732283472" bottom="0.31496062992125984" header="0.70866141732283472" footer="0.31496062992125984"/>
  <pageSetup paperSize="9" scale="92" orientation="portrait" r:id="rId1"/>
  <headerFooter scaleWithDoc="0">
    <oddFooter>&amp;L&amp;"Arial,Regular"&amp;9Contract
Part C2: Pricing Data
Reference no.: BID/NC062/12/2024-2025&amp;C&amp;"Arial,Regular"&amp;9&amp;P+103 &amp;R&amp;"Arial,Regular"&amp;9Part C2.2
Bills of Quantities</oddFooter>
  </headerFooter>
  <rowBreaks count="19" manualBreakCount="19">
    <brk id="48" max="16383" man="1"/>
    <brk id="100" max="16383" man="1"/>
    <brk id="146" max="16383" man="1"/>
    <brk id="188" max="16383" man="1"/>
    <brk id="227" max="16383" man="1"/>
    <brk id="263" max="16383" man="1"/>
    <brk id="298" max="16383" man="1"/>
    <brk id="340" max="16383" man="1"/>
    <brk id="393" max="16383" man="1"/>
    <brk id="430" max="16383" man="1"/>
    <brk id="480" min="1" max="8" man="1"/>
    <brk id="530" min="1" max="8" man="1"/>
    <brk id="580" min="1" max="8" man="1"/>
    <brk id="629" min="1" max="8" man="1"/>
    <brk id="680" min="1" max="8" man="1"/>
    <brk id="726" min="1" max="8" man="1"/>
    <brk id="758" min="1" max="8" man="1"/>
    <brk id="796" min="1" max="8" man="1"/>
    <brk id="834"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12C1-CE92-47AA-992D-B92C4C43FEB9}">
  <dimension ref="A1"/>
  <sheetViews>
    <sheetView workbookViewId="0">
      <selection sqref="A1:XFD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EA2E63F82B3042A3D6C9D29E5588DD" ma:contentTypeVersion="18" ma:contentTypeDescription="Create a new document." ma:contentTypeScope="" ma:versionID="112921179a62f4a4188e9e53f304f5c0">
  <xsd:schema xmlns:xsd="http://www.w3.org/2001/XMLSchema" xmlns:xs="http://www.w3.org/2001/XMLSchema" xmlns:p="http://schemas.microsoft.com/office/2006/metadata/properties" xmlns:ns2="3db1799e-14e7-455f-9de8-96eabcc4a15e" xmlns:ns3="64175ad5-aaaf-4a85-b08c-134b8a0c7b5d" targetNamespace="http://schemas.microsoft.com/office/2006/metadata/properties" ma:root="true" ma:fieldsID="16bb46bce0b7e194f5f84c56bce5fec7" ns2:_="" ns3:_="">
    <xsd:import namespace="3db1799e-14e7-455f-9de8-96eabcc4a15e"/>
    <xsd:import namespace="64175ad5-aaaf-4a85-b08c-134b8a0c7b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b1799e-14e7-455f-9de8-96eabcc4a1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24c525-7953-4ff2-ad01-f0d368be3c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175ad5-aaaf-4a85-b08c-134b8a0c7b5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06b8933-a5ca-481b-ba07-fd7ed93d1056}" ma:internalName="TaxCatchAll" ma:showField="CatchAllData" ma:web="64175ad5-aaaf-4a85-b08c-134b8a0c7b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b1799e-14e7-455f-9de8-96eabcc4a15e">
      <Terms xmlns="http://schemas.microsoft.com/office/infopath/2007/PartnerControls"/>
    </lcf76f155ced4ddcb4097134ff3c332f>
    <TaxCatchAll xmlns="64175ad5-aaaf-4a85-b08c-134b8a0c7b5d" xsi:nil="true"/>
  </documentManagement>
</p:properties>
</file>

<file path=customXml/itemProps1.xml><?xml version="1.0" encoding="utf-8"?>
<ds:datastoreItem xmlns:ds="http://schemas.openxmlformats.org/officeDocument/2006/customXml" ds:itemID="{475FE81B-136A-4160-9122-C3676E078F7F}">
  <ds:schemaRefs>
    <ds:schemaRef ds:uri="http://schemas.microsoft.com/sharepoint/v3/contenttype/forms"/>
  </ds:schemaRefs>
</ds:datastoreItem>
</file>

<file path=customXml/itemProps2.xml><?xml version="1.0" encoding="utf-8"?>
<ds:datastoreItem xmlns:ds="http://schemas.openxmlformats.org/officeDocument/2006/customXml" ds:itemID="{68D5E831-07E0-4D73-B234-FB740B24EF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b1799e-14e7-455f-9de8-96eabcc4a15e"/>
    <ds:schemaRef ds:uri="64175ad5-aaaf-4a85-b08c-134b8a0c7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C0A8E7-006E-4899-9553-5BCCB0999A1A}">
  <ds:schemaRefs>
    <ds:schemaRef ds:uri="http://schemas.microsoft.com/office/2006/metadata/properties"/>
    <ds:schemaRef ds:uri="http://schemas.microsoft.com/office/infopath/2007/PartnerControls"/>
    <ds:schemaRef ds:uri="3db1799e-14e7-455f-9de8-96eabcc4a15e"/>
    <ds:schemaRef ds:uri="64175ad5-aaaf-4a85-b08c-134b8a0c7b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Tender BOQ</vt:lpstr>
      <vt:lpstr>Daywork Schedules</vt:lpstr>
      <vt:lpstr>'Tender BOQ'!Print_Area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dc:creator>
  <cp:lastModifiedBy>Ribicon Consult</cp:lastModifiedBy>
  <cp:lastPrinted>2024-10-14T10:36:45Z</cp:lastPrinted>
  <dcterms:created xsi:type="dcterms:W3CDTF">2015-04-17T07:43:59Z</dcterms:created>
  <dcterms:modified xsi:type="dcterms:W3CDTF">2025-05-29T11:20:29Z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0x0101000FEA2E63F82B3042A3D6C9D29E5588DD</vt:lpwstr>
  </property>
  <property fmtid="{D5CDD505-2E9C-101B-9397-08002B2CF9AE}" pid="3" name="MediaServiceImageTags">
    <vt:lpwstr/>
  </property>
</Properties>
</file>